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416" windowWidth="16740" windowHeight="11805" activeTab="0"/>
  </bookViews>
  <sheets>
    <sheet name="C-12-data" sheetId="1" r:id="rId1"/>
    <sheet name="C-12-summary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<sst xmlns="http://schemas.openxmlformats.org/spreadsheetml/2006/main" count="443" uniqueCount="58">
  <si>
    <t>мг P/л</t>
  </si>
  <si>
    <t>мг N/л</t>
  </si>
  <si>
    <t>Расположение точек отбора проб:</t>
  </si>
  <si>
    <t xml:space="preserve"> Период выборки</t>
  </si>
  <si>
    <t xml:space="preserve">Общее содержание азота </t>
  </si>
  <si>
    <t>-</t>
  </si>
  <si>
    <t>...</t>
  </si>
  <si>
    <t>Жағалаудағы сулардағы биогенді заттар</t>
  </si>
  <si>
    <t xml:space="preserve">Жағалау аймағының атауы:         </t>
  </si>
  <si>
    <t>Каспий теңізі</t>
  </si>
  <si>
    <t>1 Сынама алу нүктелері</t>
  </si>
  <si>
    <t>Сынама алу нүктелерінің орналасуы:</t>
  </si>
  <si>
    <t>Теңіз кеме қатынасы арнасы, 1 станция кеме қатынасы арнасынан төмен 1 км</t>
  </si>
  <si>
    <t>Жалпы фосфор</t>
  </si>
  <si>
    <t>Бірлігі</t>
  </si>
  <si>
    <t>Жаз</t>
  </si>
  <si>
    <t>КК / АА / ЖЖЖЖ КК/АА / ЖЖЖЖ</t>
  </si>
  <si>
    <t>Іріктеу кезеңі</t>
  </si>
  <si>
    <t>Іріктеу кезеңінде алынған сынамалардың саны</t>
  </si>
  <si>
    <t>Фосфаттардың орташа концентрациясы</t>
  </si>
  <si>
    <t>Күз</t>
  </si>
  <si>
    <t>01/01/2019 бастап 31/12/2019 дейін</t>
  </si>
  <si>
    <t xml:space="preserve"> Іріктеу кезеңі</t>
  </si>
  <si>
    <t>Көктем</t>
  </si>
  <si>
    <t>Азоттың жалпы құрамы</t>
  </si>
  <si>
    <t xml:space="preserve">Күз                    </t>
  </si>
  <si>
    <t xml:space="preserve">Қыс         </t>
  </si>
  <si>
    <t>2 Сынама алу нүктелері</t>
  </si>
  <si>
    <t>3 Сынама алу нүктелері</t>
  </si>
  <si>
    <t>4 Сынама алу нүктелері</t>
  </si>
  <si>
    <t>5 Сынама алу нүктелері</t>
  </si>
  <si>
    <t>Жалпы Фосфор</t>
  </si>
  <si>
    <t>Фосфаттар</t>
  </si>
  <si>
    <t>Нитраттар</t>
  </si>
  <si>
    <t>Нитраттардың орташа концентрациясы</t>
  </si>
  <si>
    <t>Ескертулер: өлшем бірлігі мг/л.</t>
  </si>
  <si>
    <t>Жайық шайқасы</t>
  </si>
  <si>
    <t xml:space="preserve">Жағалау аймағының атауы: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</si>
  <si>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Біріктірілген деректер (автоматты түрде толтырылады))</t>
  </si>
  <si>
    <t>01/01/2020 бастап 31/12/2020 дейін</t>
  </si>
  <si>
    <t>01/01/2021 бастап 31/12/2021 дейін</t>
  </si>
  <si>
    <t>01/01/2022 бастап 31/12/2022 дейін</t>
  </si>
  <si>
    <t>От 01/01/2022 до 31/12/2022</t>
  </si>
  <si>
    <t>Ақпарат ҚР экология және табиғи ресурстар министрлігінің "Қазгидромет" РМК ұсынылды</t>
  </si>
  <si>
    <r>
      <rPr>
        <b/>
        <sz val="12"/>
        <rFont val="Roboto"/>
        <family val="0"/>
      </rPr>
      <t>Демек - Жаз</t>
    </r>
    <r>
      <rPr>
        <sz val="12"/>
        <rFont val="Roboto"/>
        <family val="0"/>
      </rPr>
      <t xml:space="preserve">
((= Кестесі "C-12-деректер", 6 + 42 + 78 + 114 + 150-жолдар) /n)</t>
    </r>
  </si>
  <si>
    <r>
      <rPr>
        <b/>
        <sz val="12"/>
        <rFont val="Roboto"/>
        <family val="0"/>
      </rPr>
      <t>Демек - Күз</t>
    </r>
    <r>
      <rPr>
        <sz val="12"/>
        <rFont val="Roboto"/>
        <family val="0"/>
      </rPr>
      <t xml:space="preserve">
((=Кесте "C-12-деректер", 10 + 46 + 82 + 118 + 154-жолдар) /n)</t>
    </r>
  </si>
  <si>
    <r>
      <rPr>
        <b/>
        <sz val="12"/>
        <rFont val="Roboto"/>
        <family val="0"/>
      </rPr>
      <t xml:space="preserve">Демек - Қыс
</t>
    </r>
    <r>
      <rPr>
        <sz val="12"/>
        <rFont val="Roboto"/>
        <family val="0"/>
      </rPr>
      <t>((=Кесте "C-12-деректер", 14 + 50 + 86 + 122 + 158-жолдар) /n)</t>
    </r>
  </si>
  <si>
    <r>
      <rPr>
        <b/>
        <sz val="12"/>
        <rFont val="Roboto"/>
        <family val="0"/>
      </rPr>
      <t xml:space="preserve">Демек - Көктем </t>
    </r>
    <r>
      <rPr>
        <sz val="12"/>
        <rFont val="Roboto"/>
        <family val="0"/>
      </rPr>
      <t xml:space="preserve">
((=Кесте "C-12-деректер", 18 + 54 + 90 + 126 + 162-жолдар /n)</t>
    </r>
  </si>
  <si>
    <r>
      <t xml:space="preserve">дерек - толық жыл
</t>
    </r>
    <r>
      <rPr>
        <sz val="12"/>
        <rFont val="Roboto"/>
        <family val="0"/>
      </rPr>
      <t>((3 + 4 + 5 + 6-жолдар) /n)</t>
    </r>
  </si>
  <si>
    <r>
      <t xml:space="preserve">Максималдық - толық жол
</t>
    </r>
    <r>
      <rPr>
        <sz val="12"/>
        <rFont val="Roboto"/>
        <family val="0"/>
      </rPr>
      <t>(MAX (3; 4; 5; 6-жолдар))</t>
    </r>
  </si>
  <si>
    <r>
      <rPr>
        <b/>
        <sz val="12"/>
        <rFont val="Roboto"/>
        <family val="0"/>
      </rPr>
      <t>Минималдық - толық жол</t>
    </r>
    <r>
      <rPr>
        <sz val="12"/>
        <rFont val="Roboto"/>
        <family val="0"/>
      </rPr>
      <t xml:space="preserve"> 
(MIN (3; 4; 5; 6-жолдар))</t>
    </r>
  </si>
  <si>
    <r>
      <rPr>
        <b/>
        <sz val="12"/>
        <rFont val="Roboto"/>
        <family val="0"/>
      </rPr>
      <t xml:space="preserve">Демек - Жаз </t>
    </r>
    <r>
      <rPr>
        <sz val="12"/>
        <rFont val="Roboto"/>
        <family val="0"/>
      </rPr>
      <t xml:space="preserve">
((=Кесте "C-12-деректер", 24 + 60 + 96 + 132 + 168-жолдар</t>
    </r>
  </si>
  <si>
    <r>
      <rPr>
        <b/>
        <sz val="12"/>
        <rFont val="Roboto"/>
        <family val="0"/>
      </rPr>
      <t xml:space="preserve">Демек - Күз
</t>
    </r>
    <r>
      <rPr>
        <sz val="12"/>
        <rFont val="Roboto"/>
        <family val="0"/>
      </rPr>
      <t>((=Кесте "C-12-деректер", 28 + 64 + 100 + 136 + 172-жолдар) /n)</t>
    </r>
  </si>
  <si>
    <r>
      <rPr>
        <b/>
        <sz val="12"/>
        <rFont val="Roboto"/>
        <family val="0"/>
      </rPr>
      <t xml:space="preserve">Демек - Қыс
</t>
    </r>
    <r>
      <rPr>
        <sz val="12"/>
        <rFont val="Roboto"/>
        <family val="0"/>
      </rPr>
      <t>((=Кесте "C-12-деректер", 32 + 68 + 104 + 140 + 176-жолдар) /n)</t>
    </r>
  </si>
  <si>
    <r>
      <rPr>
        <b/>
        <sz val="12"/>
        <rFont val="Roboto"/>
        <family val="0"/>
      </rPr>
      <t>Демек - Көктем</t>
    </r>
    <r>
      <rPr>
        <sz val="12"/>
        <rFont val="Roboto"/>
        <family val="0"/>
      </rPr>
      <t xml:space="preserve"> ((36 + 72 + 108 + 144 + 180-жолдар /n)</t>
    </r>
  </si>
  <si>
    <r>
      <t xml:space="preserve">Значит - полный год  
</t>
    </r>
    <r>
      <rPr>
        <sz val="12"/>
        <rFont val="Roboto"/>
        <family val="0"/>
      </rPr>
      <t>((Строки 10 + 11 + 12 + 13) /n)</t>
    </r>
  </si>
  <si>
    <r>
      <t xml:space="preserve">Максималдық - толық жол
</t>
    </r>
    <r>
      <rPr>
        <sz val="12"/>
        <rFont val="Roboto"/>
        <family val="0"/>
      </rPr>
      <t>(MAX (Строки 12; 13; 14; 15))</t>
    </r>
  </si>
  <si>
    <r>
      <rPr>
        <b/>
        <sz val="12"/>
        <rFont val="Roboto"/>
        <family val="0"/>
      </rPr>
      <t xml:space="preserve">Минималдық - толық жол 
</t>
    </r>
    <r>
      <rPr>
        <sz val="12"/>
        <rFont val="Roboto"/>
        <family val="0"/>
      </rPr>
      <t>(MIN (жолдар 12; 13; 14; 15))</t>
    </r>
  </si>
</sst>
</file>

<file path=xl/styles.xml><?xml version="1.0" encoding="utf-8"?>
<styleSheet xmlns="http://schemas.openxmlformats.org/spreadsheetml/2006/main">
  <numFmts count="6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Kč&quot;;\-#,##0\ &quot;Kč&quot;"/>
    <numFmt numFmtId="207" formatCode="#,##0\ &quot;Kč&quot;;[Red]\-#,##0\ &quot;Kč&quot;"/>
    <numFmt numFmtId="208" formatCode="#,##0.00\ &quot;Kč&quot;;\-#,##0.00\ &quot;Kč&quot;"/>
    <numFmt numFmtId="209" formatCode="#,##0.00\ &quot;Kč&quot;;[Red]\-#,##0.00\ &quot;Kč&quot;"/>
    <numFmt numFmtId="210" formatCode="_-* #,##0\ &quot;Kč&quot;_-;\-* #,##0\ &quot;Kč&quot;_-;_-* &quot;-&quot;\ &quot;Kč&quot;_-;_-@_-"/>
    <numFmt numFmtId="211" formatCode="_-* #,##0\ _K_č_-;\-* #,##0\ _K_č_-;_-* &quot;-&quot;\ _K_č_-;_-@_-"/>
    <numFmt numFmtId="212" formatCode="_-* #,##0.00\ &quot;Kč&quot;_-;\-* #,##0.00\ &quot;Kč&quot;_-;_-* &quot;-&quot;??\ &quot;Kč&quot;_-;_-@_-"/>
    <numFmt numFmtId="213" formatCode="_-* #,##0.00\ _K_č_-;\-* #,##0.00\ _K_č_-;_-* &quot;-&quot;??\ _K_č_-;_-@_-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.0"/>
    <numFmt numFmtId="219" formatCode="0.00;[Red]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Roboto"/>
      <family val="0"/>
    </font>
    <font>
      <b/>
      <sz val="14"/>
      <name val="Roboto"/>
      <family val="0"/>
    </font>
    <font>
      <sz val="12"/>
      <name val="Roboto"/>
      <family val="0"/>
    </font>
    <font>
      <b/>
      <sz val="12"/>
      <name val="Roboto"/>
      <family val="0"/>
    </font>
    <font>
      <i/>
      <sz val="12"/>
      <name val="Roboto"/>
      <family val="0"/>
    </font>
    <font>
      <b/>
      <sz val="10"/>
      <name val="Roboto"/>
      <family val="0"/>
    </font>
    <font>
      <sz val="10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7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oboto"/>
      <family val="0"/>
    </font>
    <font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sz val="10"/>
      <color theme="1"/>
      <name val="Robot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8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8" borderId="11" xfId="0" applyFont="1" applyFill="1" applyBorder="1" applyAlignment="1" applyProtection="1">
      <alignment horizontal="center" vertical="top" wrapText="1"/>
      <protection locked="0"/>
    </xf>
    <xf numFmtId="219" fontId="4" fillId="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7" fillId="34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0" fontId="6" fillId="33" borderId="13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6" fillId="33" borderId="15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6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 vertical="top" wrapText="1"/>
      <protection/>
    </xf>
    <xf numFmtId="0" fontId="4" fillId="33" borderId="16" xfId="0" applyFont="1" applyFill="1" applyBorder="1" applyAlignment="1">
      <alignment horizontal="center"/>
    </xf>
    <xf numFmtId="0" fontId="4" fillId="33" borderId="20" xfId="0" applyFont="1" applyFill="1" applyBorder="1" applyAlignment="1" applyProtection="1">
      <alignment horizontal="left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 locked="0"/>
    </xf>
    <xf numFmtId="218" fontId="4" fillId="35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0" fontId="4" fillId="33" borderId="21" xfId="0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>
      <alignment horizontal="center"/>
    </xf>
    <xf numFmtId="0" fontId="4" fillId="35" borderId="2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5" fillId="34" borderId="22" xfId="0" applyFont="1" applyFill="1" applyBorder="1" applyAlignment="1" applyProtection="1">
      <alignment horizontal="center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0" fontId="5" fillId="34" borderId="23" xfId="0" applyFont="1" applyFill="1" applyBorder="1" applyAlignment="1" applyProtection="1">
      <alignment horizontal="center" vertical="top" wrapText="1"/>
      <protection locked="0"/>
    </xf>
    <xf numFmtId="0" fontId="5" fillId="34" borderId="17" xfId="0" applyFont="1" applyFill="1" applyBorder="1" applyAlignment="1" applyProtection="1">
      <alignment horizontal="center" vertical="top" wrapText="1"/>
      <protection locked="0"/>
    </xf>
    <xf numFmtId="0" fontId="5" fillId="34" borderId="13" xfId="0" applyFont="1" applyFill="1" applyBorder="1" applyAlignment="1" applyProtection="1">
      <alignment horizontal="center" vertical="top" wrapText="1"/>
      <protection locked="0"/>
    </xf>
    <xf numFmtId="0" fontId="5" fillId="34" borderId="14" xfId="0" applyFont="1" applyFill="1" applyBorder="1" applyAlignment="1" applyProtection="1">
      <alignment horizontal="center" vertical="top" wrapText="1"/>
      <protection locked="0"/>
    </xf>
    <xf numFmtId="0" fontId="6" fillId="33" borderId="13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6" fillId="33" borderId="15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3" fillId="8" borderId="0" xfId="0" applyFont="1" applyFill="1" applyAlignment="1">
      <alignment horizontal="center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47" fillId="0" borderId="14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8" borderId="10" xfId="0" applyFont="1" applyFill="1" applyBorder="1" applyAlignment="1" applyProtection="1">
      <alignment horizontal="center"/>
      <protection locked="0"/>
    </xf>
    <xf numFmtId="0" fontId="5" fillId="8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5" fillId="34" borderId="10" xfId="0" applyFont="1" applyFill="1" applyBorder="1" applyAlignment="1" applyProtection="1">
      <alignment horizontal="center" vertical="top" wrapText="1"/>
      <protection locked="0"/>
    </xf>
    <xf numFmtId="0" fontId="5" fillId="8" borderId="13" xfId="0" applyFont="1" applyFill="1" applyBorder="1" applyAlignment="1" applyProtection="1">
      <alignment horizontal="center" vertical="center" wrapText="1"/>
      <protection locked="0"/>
    </xf>
    <xf numFmtId="0" fontId="5" fillId="8" borderId="15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5" fillId="34" borderId="1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34" borderId="24" xfId="0" applyFont="1" applyFill="1" applyBorder="1" applyAlignment="1" applyProtection="1">
      <alignment horizontal="center" vertical="top" wrapText="1"/>
      <protection locked="0"/>
    </xf>
    <xf numFmtId="0" fontId="5" fillId="34" borderId="25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84;&#1072;&#1084;&#1072;\&#1086;&#1087;&#1091;&#1073;&#1083;&#1080;&#1082;&#1086;&#1074;&#1072;&#1085;&#1086;%20&#1085;&#1072;%20&#1089;&#1072;&#1081;&#1090;&#1077;\&#1088;&#1091;&#1089;&#1089;\C-12-&#1041;&#1080;&#1086;&#1075;&#1077;&#1085;&#1085;&#1099;&#1077;%20&#1074;&#1077;&#1097;&#1077;&#1089;&#1090;&#1074;&#1072;%20&#1074;%20&#1087;&#1088;&#1080;&#1073;&#1088;&#1077;&#1078;&#1085;&#1099;&#1093;%20&#1074;&#1086;&#1076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C-12-&#1041;&#1080;&#1086;&#1075;&#1077;&#1085;&#1085;&#1099;&#1077;%20&#1074;&#1077;&#1097;&#1077;&#1089;&#1090;&#1074;&#1072;%20&#1074;%20&#1087;&#1088;&#1080;&#1073;&#1088;&#1077;&#1078;&#1085;&#1099;&#1093;%20&#1074;&#1086;&#1076;&#1072;&#1093;+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.adilbek\AppData\Local\Microsoft\Windows\Temporary%20Internet%20Files\Content.Outlook\WWBJGXLP\&#1082;&#1086;&#1089;&#1099;&#1084;&#1096;&#1072;%203___1690368273%20092397-11385956AB2587CD0A443C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-12-data"/>
      <sheetName val="C-12-summary"/>
    </sheetNames>
    <sheetDataSet>
      <sheetData sheetId="0">
        <row r="14">
          <cell r="D14">
            <v>0.08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>
            <v>0.01</v>
          </cell>
          <cell r="M14">
            <v>0.08</v>
          </cell>
          <cell r="N14">
            <v>0.01</v>
          </cell>
          <cell r="O14">
            <v>0.01</v>
          </cell>
          <cell r="P14">
            <v>0.006</v>
          </cell>
          <cell r="Q14">
            <v>0.004</v>
          </cell>
          <cell r="R14">
            <v>0.004</v>
          </cell>
          <cell r="S14">
            <v>0.004</v>
          </cell>
          <cell r="T14">
            <v>0.004</v>
          </cell>
        </row>
        <row r="18">
          <cell r="D18">
            <v>0.079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>
            <v>0.027</v>
          </cell>
          <cell r="M18">
            <v>2.07</v>
          </cell>
          <cell r="N18">
            <v>0.01</v>
          </cell>
          <cell r="O18">
            <v>0.01</v>
          </cell>
          <cell r="P18">
            <v>0.017</v>
          </cell>
          <cell r="Q18">
            <v>0.035</v>
          </cell>
          <cell r="R18">
            <v>0.003</v>
          </cell>
          <cell r="S18">
            <v>0.003</v>
          </cell>
          <cell r="T18">
            <v>0.005</v>
          </cell>
        </row>
        <row r="28">
          <cell r="D28">
            <v>0.123</v>
          </cell>
          <cell r="E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  <cell r="J28">
            <v>0.486</v>
          </cell>
          <cell r="K28" t="str">
            <v>-</v>
          </cell>
          <cell r="L28">
            <v>1.327</v>
          </cell>
          <cell r="M28">
            <v>0.85</v>
          </cell>
          <cell r="N28">
            <v>2.56</v>
          </cell>
          <cell r="O28">
            <v>2.8</v>
          </cell>
          <cell r="P28">
            <v>2.59</v>
          </cell>
          <cell r="Q28">
            <v>2.66</v>
          </cell>
          <cell r="R28">
            <v>2.83</v>
          </cell>
          <cell r="S28">
            <v>3.02</v>
          </cell>
          <cell r="T28">
            <v>1.04</v>
          </cell>
        </row>
        <row r="32">
          <cell r="D32">
            <v>0.09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>
            <v>0.659</v>
          </cell>
          <cell r="K32" t="str">
            <v>-</v>
          </cell>
          <cell r="L32">
            <v>3.08</v>
          </cell>
          <cell r="M32">
            <v>2.593</v>
          </cell>
          <cell r="N32">
            <v>2.57</v>
          </cell>
          <cell r="O32">
            <v>3.38</v>
          </cell>
          <cell r="P32">
            <v>2.29</v>
          </cell>
          <cell r="Q32">
            <v>2.83</v>
          </cell>
          <cell r="R32">
            <v>2.7</v>
          </cell>
          <cell r="S32">
            <v>3.23</v>
          </cell>
          <cell r="T32">
            <v>0.94</v>
          </cell>
        </row>
        <row r="40">
          <cell r="D40">
            <v>0.05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>
            <v>0.2</v>
          </cell>
          <cell r="K40" t="str">
            <v>-</v>
          </cell>
          <cell r="L40">
            <v>0.125</v>
          </cell>
          <cell r="M40">
            <v>1.407</v>
          </cell>
          <cell r="N40">
            <v>2.86</v>
          </cell>
          <cell r="O40">
            <v>2.86</v>
          </cell>
          <cell r="P40">
            <v>3.17</v>
          </cell>
          <cell r="Q40">
            <v>3.06</v>
          </cell>
          <cell r="R40">
            <v>2.61</v>
          </cell>
          <cell r="S40">
            <v>2.73</v>
          </cell>
          <cell r="T40">
            <v>2.425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-12-data"/>
      <sheetName val="C-12-summary"/>
      <sheetName val="Метаданные"/>
    </sheetNames>
    <sheetDataSet>
      <sheetData sheetId="0">
        <row r="14">
          <cell r="W14">
            <v>0.0143</v>
          </cell>
        </row>
        <row r="18">
          <cell r="W18">
            <v>0.06</v>
          </cell>
        </row>
        <row r="28">
          <cell r="W28">
            <v>4.3</v>
          </cell>
        </row>
        <row r="32">
          <cell r="W32">
            <v>4.36</v>
          </cell>
        </row>
        <row r="40">
          <cell r="W40">
            <v>2.9</v>
          </cell>
        </row>
        <row r="51">
          <cell r="W51">
            <v>0.015</v>
          </cell>
        </row>
        <row r="55">
          <cell r="W55">
            <v>0.06</v>
          </cell>
        </row>
        <row r="59">
          <cell r="W59" t="str">
            <v>-</v>
          </cell>
        </row>
        <row r="63">
          <cell r="W63">
            <v>0.002</v>
          </cell>
        </row>
        <row r="69">
          <cell r="W69">
            <v>4.422</v>
          </cell>
        </row>
        <row r="73">
          <cell r="W73">
            <v>4.183</v>
          </cell>
        </row>
        <row r="77">
          <cell r="W77" t="str">
            <v>-</v>
          </cell>
        </row>
        <row r="81">
          <cell r="W81">
            <v>3.1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2-data"/>
      <sheetName val="C-12-summary"/>
      <sheetName val="Метаданные"/>
    </sheetNames>
    <sheetDataSet>
      <sheetData sheetId="0">
        <row r="14">
          <cell r="Y14">
            <v>0.006</v>
          </cell>
        </row>
        <row r="18">
          <cell r="Y18">
            <v>0.0025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7"/>
  <sheetViews>
    <sheetView tabSelected="1" zoomScale="55" zoomScaleNormal="55" zoomScalePageLayoutView="0" workbookViewId="0" topLeftCell="A154">
      <selection activeCell="B56" sqref="B56:V57"/>
    </sheetView>
  </sheetViews>
  <sheetFormatPr defaultColWidth="11.421875" defaultRowHeight="15"/>
  <cols>
    <col min="1" max="1" width="5.00390625" style="1" bestFit="1" customWidth="1"/>
    <col min="2" max="2" width="37.140625" style="1" customWidth="1"/>
    <col min="3" max="3" width="23.140625" style="48" customWidth="1"/>
    <col min="4" max="21" width="11.421875" style="1" customWidth="1"/>
    <col min="22" max="22" width="22.00390625" style="1" customWidth="1"/>
    <col min="23" max="23" width="20.57421875" style="2" customWidth="1"/>
    <col min="24" max="24" width="22.421875" style="2" customWidth="1"/>
    <col min="25" max="25" width="26.00390625" style="2" customWidth="1"/>
    <col min="26" max="16384" width="11.421875" style="2" customWidth="1"/>
  </cols>
  <sheetData>
    <row r="1" spans="2:22" ht="18.75">
      <c r="B1" s="79" t="s">
        <v>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5.75">
      <c r="A2" s="3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4"/>
      <c r="T2" s="4"/>
      <c r="U2" s="4"/>
      <c r="V2" s="4"/>
    </row>
    <row r="3" spans="1:22" ht="15.75">
      <c r="A3" s="7"/>
      <c r="B3" s="8" t="s">
        <v>8</v>
      </c>
      <c r="C3" s="84" t="s">
        <v>9</v>
      </c>
      <c r="D3" s="84"/>
      <c r="E3" s="9"/>
      <c r="F3" s="9"/>
      <c r="G3" s="9"/>
      <c r="H3" s="9"/>
      <c r="I3" s="10"/>
      <c r="J3" s="10"/>
      <c r="K3" s="10"/>
      <c r="L3" s="10"/>
      <c r="M3" s="9"/>
      <c r="N3" s="9"/>
      <c r="O3" s="9"/>
      <c r="P3" s="4"/>
      <c r="Q3" s="4"/>
      <c r="R3" s="4"/>
      <c r="S3" s="4"/>
      <c r="T3" s="4"/>
      <c r="U3" s="4"/>
      <c r="V3" s="4"/>
    </row>
    <row r="4" spans="1:22" ht="15.75">
      <c r="A4" s="11"/>
      <c r="B4" s="12"/>
      <c r="C4" s="13"/>
      <c r="D4" s="14"/>
      <c r="E4" s="14"/>
      <c r="F4" s="14"/>
      <c r="G4" s="14"/>
      <c r="H4" s="14"/>
      <c r="I4" s="15"/>
      <c r="J4" s="16"/>
      <c r="K4" s="17"/>
      <c r="L4" s="15"/>
      <c r="M4" s="14"/>
      <c r="N4" s="14"/>
      <c r="O4" s="14"/>
      <c r="P4" s="4"/>
      <c r="Q4" s="4"/>
      <c r="R4" s="4"/>
      <c r="S4" s="4"/>
      <c r="T4" s="4"/>
      <c r="U4" s="4"/>
      <c r="V4" s="4"/>
    </row>
    <row r="5" spans="1:22" ht="15.75">
      <c r="A5" s="18"/>
      <c r="B5" s="19" t="s">
        <v>10</v>
      </c>
      <c r="C5" s="20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4"/>
      <c r="Q5" s="4"/>
      <c r="R5" s="4"/>
      <c r="S5" s="4"/>
      <c r="T5" s="4"/>
      <c r="U5" s="4"/>
      <c r="V5" s="4"/>
    </row>
    <row r="6" spans="1:22" ht="15.75">
      <c r="A6" s="18"/>
      <c r="B6" s="19"/>
      <c r="C6" s="20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4"/>
      <c r="Q6" s="4"/>
      <c r="R6" s="4"/>
      <c r="S6" s="4"/>
      <c r="T6" s="4"/>
      <c r="U6" s="4"/>
      <c r="V6" s="4"/>
    </row>
    <row r="7" spans="1:22" ht="31.5">
      <c r="A7" s="21"/>
      <c r="B7" s="22" t="s">
        <v>11</v>
      </c>
      <c r="C7" s="85" t="s">
        <v>12</v>
      </c>
      <c r="D7" s="8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4"/>
      <c r="Q7" s="4"/>
      <c r="R7" s="4"/>
      <c r="S7" s="4"/>
      <c r="T7" s="4"/>
      <c r="U7" s="4"/>
      <c r="V7" s="4"/>
    </row>
    <row r="8" spans="1:22" ht="15.75">
      <c r="A8" s="11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2"/>
      <c r="R8" s="2"/>
      <c r="S8" s="2"/>
      <c r="T8" s="2"/>
      <c r="U8" s="2"/>
      <c r="V8" s="2"/>
    </row>
    <row r="9" spans="1:25" ht="15.75">
      <c r="A9" s="23">
        <v>1</v>
      </c>
      <c r="B9" s="71" t="s">
        <v>13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</row>
    <row r="10" spans="1:25" s="28" customFormat="1" ht="15.75">
      <c r="A10" s="24">
        <v>2</v>
      </c>
      <c r="B10" s="25"/>
      <c r="C10" s="26" t="s">
        <v>14</v>
      </c>
      <c r="D10" s="25">
        <v>2001</v>
      </c>
      <c r="E10" s="25">
        <v>2002</v>
      </c>
      <c r="F10" s="25">
        <v>2003</v>
      </c>
      <c r="G10" s="25">
        <v>2004</v>
      </c>
      <c r="H10" s="25">
        <v>2005</v>
      </c>
      <c r="I10" s="25">
        <v>2006</v>
      </c>
      <c r="J10" s="25">
        <v>2007</v>
      </c>
      <c r="K10" s="25">
        <v>2008</v>
      </c>
      <c r="L10" s="25">
        <v>2009</v>
      </c>
      <c r="M10" s="25">
        <v>2010</v>
      </c>
      <c r="N10" s="25">
        <v>2011</v>
      </c>
      <c r="O10" s="25">
        <v>2012</v>
      </c>
      <c r="P10" s="27">
        <v>2013</v>
      </c>
      <c r="Q10" s="27">
        <v>2014</v>
      </c>
      <c r="R10" s="27">
        <v>2015</v>
      </c>
      <c r="S10" s="27">
        <v>2016</v>
      </c>
      <c r="T10" s="27">
        <v>2017</v>
      </c>
      <c r="U10" s="27">
        <v>2018</v>
      </c>
      <c r="V10" s="27">
        <v>2019</v>
      </c>
      <c r="W10" s="27">
        <v>2020</v>
      </c>
      <c r="X10" s="27">
        <v>2021</v>
      </c>
      <c r="Y10" s="27">
        <v>2022</v>
      </c>
    </row>
    <row r="11" spans="1:22" s="28" customFormat="1" ht="15.75">
      <c r="A11" s="29">
        <v>3</v>
      </c>
      <c r="B11" s="75" t="s">
        <v>15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2"/>
    </row>
    <row r="12" spans="1:25" s="28" customFormat="1" ht="47.25">
      <c r="A12" s="24">
        <v>4</v>
      </c>
      <c r="B12" s="22" t="s">
        <v>17</v>
      </c>
      <c r="C12" s="30" t="s">
        <v>16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 t="s">
        <v>21</v>
      </c>
      <c r="W12" s="31" t="s">
        <v>39</v>
      </c>
      <c r="X12" s="31" t="s">
        <v>40</v>
      </c>
      <c r="Y12" s="31" t="s">
        <v>42</v>
      </c>
    </row>
    <row r="13" spans="1:25" ht="31.5">
      <c r="A13" s="29">
        <v>5</v>
      </c>
      <c r="B13" s="32" t="s">
        <v>18</v>
      </c>
      <c r="C13" s="30" t="s">
        <v>14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>
        <v>9</v>
      </c>
      <c r="W13" s="31">
        <v>9</v>
      </c>
      <c r="X13" s="31">
        <v>3</v>
      </c>
      <c r="Y13" s="31">
        <v>3</v>
      </c>
    </row>
    <row r="14" spans="1:25" ht="31.5">
      <c r="A14" s="24">
        <v>6</v>
      </c>
      <c r="B14" s="22" t="s">
        <v>19</v>
      </c>
      <c r="C14" s="30" t="s">
        <v>0</v>
      </c>
      <c r="D14" s="31">
        <v>0.08</v>
      </c>
      <c r="E14" s="31" t="s">
        <v>5</v>
      </c>
      <c r="F14" s="31" t="s">
        <v>5</v>
      </c>
      <c r="G14" s="31" t="s">
        <v>5</v>
      </c>
      <c r="H14" s="31" t="s">
        <v>5</v>
      </c>
      <c r="I14" s="31" t="s">
        <v>5</v>
      </c>
      <c r="J14" s="31" t="s">
        <v>5</v>
      </c>
      <c r="K14" s="31" t="s">
        <v>5</v>
      </c>
      <c r="L14" s="31">
        <v>0.01</v>
      </c>
      <c r="M14" s="31">
        <v>0.08</v>
      </c>
      <c r="N14" s="31">
        <v>0.01</v>
      </c>
      <c r="O14" s="31">
        <v>0.01</v>
      </c>
      <c r="P14" s="31">
        <v>0.006</v>
      </c>
      <c r="Q14" s="31">
        <v>0.004</v>
      </c>
      <c r="R14" s="31">
        <v>0.004</v>
      </c>
      <c r="S14" s="31">
        <v>0.004</v>
      </c>
      <c r="T14" s="31">
        <v>0.004</v>
      </c>
      <c r="U14" s="31">
        <v>0.004</v>
      </c>
      <c r="V14" s="33">
        <v>0.003</v>
      </c>
      <c r="W14" s="31">
        <v>0.0143</v>
      </c>
      <c r="X14" s="31">
        <v>0.023</v>
      </c>
      <c r="Y14" s="31">
        <v>0.006</v>
      </c>
    </row>
    <row r="15" spans="1:22" ht="15.75">
      <c r="A15" s="29">
        <v>7</v>
      </c>
      <c r="B15" s="80" t="s">
        <v>20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5" ht="47.25">
      <c r="A16" s="24">
        <v>8</v>
      </c>
      <c r="B16" s="22" t="s">
        <v>22</v>
      </c>
      <c r="C16" s="30" t="s">
        <v>16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 t="s">
        <v>21</v>
      </c>
      <c r="W16" s="31" t="s">
        <v>39</v>
      </c>
      <c r="X16" s="31" t="s">
        <v>40</v>
      </c>
      <c r="Y16" s="31" t="s">
        <v>41</v>
      </c>
    </row>
    <row r="17" spans="1:25" ht="31.5">
      <c r="A17" s="29">
        <v>9</v>
      </c>
      <c r="B17" s="32" t="s">
        <v>18</v>
      </c>
      <c r="C17" s="30" t="s">
        <v>14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>
        <v>6</v>
      </c>
      <c r="W17" s="31">
        <v>6</v>
      </c>
      <c r="X17" s="31">
        <v>2</v>
      </c>
      <c r="Y17" s="31">
        <v>2</v>
      </c>
    </row>
    <row r="18" spans="1:25" ht="31.5">
      <c r="A18" s="24">
        <v>10</v>
      </c>
      <c r="B18" s="22" t="s">
        <v>19</v>
      </c>
      <c r="C18" s="30" t="s">
        <v>0</v>
      </c>
      <c r="D18" s="31">
        <v>0.079</v>
      </c>
      <c r="E18" s="31" t="s">
        <v>5</v>
      </c>
      <c r="F18" s="31" t="s">
        <v>5</v>
      </c>
      <c r="G18" s="31" t="s">
        <v>5</v>
      </c>
      <c r="H18" s="31" t="s">
        <v>5</v>
      </c>
      <c r="I18" s="31" t="s">
        <v>5</v>
      </c>
      <c r="J18" s="31" t="s">
        <v>5</v>
      </c>
      <c r="K18" s="31" t="s">
        <v>5</v>
      </c>
      <c r="L18" s="31">
        <v>0.027</v>
      </c>
      <c r="M18" s="31">
        <v>2.07</v>
      </c>
      <c r="N18" s="31">
        <v>0.01</v>
      </c>
      <c r="O18" s="31">
        <v>0.01</v>
      </c>
      <c r="P18" s="31">
        <v>0.017</v>
      </c>
      <c r="Q18" s="31">
        <v>0.035</v>
      </c>
      <c r="R18" s="31">
        <v>0.003</v>
      </c>
      <c r="S18" s="31">
        <v>0.003</v>
      </c>
      <c r="T18" s="31">
        <v>0.005</v>
      </c>
      <c r="U18" s="31">
        <v>0.004</v>
      </c>
      <c r="V18" s="31">
        <v>0.007</v>
      </c>
      <c r="W18" s="31">
        <v>0.06</v>
      </c>
      <c r="X18" s="31">
        <v>0.0125</v>
      </c>
      <c r="Y18" s="31">
        <v>0.0025</v>
      </c>
    </row>
    <row r="19" spans="1:22" s="28" customFormat="1" ht="15.75">
      <c r="A19" s="29">
        <v>15</v>
      </c>
      <c r="B19" s="80" t="s">
        <v>23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</row>
    <row r="20" spans="1:25" s="28" customFormat="1" ht="31.5">
      <c r="A20" s="24">
        <v>16</v>
      </c>
      <c r="B20" s="22" t="s">
        <v>22</v>
      </c>
      <c r="C20" s="30" t="s">
        <v>16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s="28" customFormat="1" ht="31.5">
      <c r="A21" s="29">
        <v>17</v>
      </c>
      <c r="B21" s="32" t="s">
        <v>18</v>
      </c>
      <c r="C21" s="30" t="s">
        <v>14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>
        <v>3</v>
      </c>
      <c r="X21" s="31">
        <v>3</v>
      </c>
      <c r="Y21" s="31">
        <v>1</v>
      </c>
    </row>
    <row r="22" spans="1:25" s="28" customFormat="1" ht="31.5">
      <c r="A22" s="24">
        <v>18</v>
      </c>
      <c r="B22" s="22" t="s">
        <v>19</v>
      </c>
      <c r="C22" s="30" t="s">
        <v>0</v>
      </c>
      <c r="D22" s="31">
        <v>2.471</v>
      </c>
      <c r="E22" s="31" t="s">
        <v>5</v>
      </c>
      <c r="F22" s="31" t="s">
        <v>5</v>
      </c>
      <c r="G22" s="31" t="s">
        <v>5</v>
      </c>
      <c r="H22" s="31" t="s">
        <v>5</v>
      </c>
      <c r="I22" s="31" t="s">
        <v>5</v>
      </c>
      <c r="J22" s="31" t="s">
        <v>5</v>
      </c>
      <c r="K22" s="31" t="s">
        <v>5</v>
      </c>
      <c r="L22" s="31" t="s">
        <v>5</v>
      </c>
      <c r="M22" s="31">
        <v>1.9</v>
      </c>
      <c r="N22" s="31">
        <v>0.01</v>
      </c>
      <c r="O22" s="31">
        <v>0.01</v>
      </c>
      <c r="P22" s="31">
        <v>0.007</v>
      </c>
      <c r="Q22" s="31">
        <v>0.005</v>
      </c>
      <c r="R22" s="31">
        <v>0.003</v>
      </c>
      <c r="S22" s="31">
        <v>0.003</v>
      </c>
      <c r="T22" s="31">
        <v>0.004</v>
      </c>
      <c r="U22" s="31" t="s">
        <v>6</v>
      </c>
      <c r="V22" s="31">
        <v>0.002</v>
      </c>
      <c r="W22" s="31">
        <v>0.0023</v>
      </c>
      <c r="X22" s="31">
        <v>0.009</v>
      </c>
      <c r="Y22" s="31">
        <v>0.001</v>
      </c>
    </row>
    <row r="23" spans="1:25" s="28" customFormat="1" ht="15.75">
      <c r="A23" s="29">
        <v>19</v>
      </c>
      <c r="B23" s="73" t="s">
        <v>24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</row>
    <row r="24" spans="1:25" ht="15.75">
      <c r="A24" s="24">
        <v>20</v>
      </c>
      <c r="B24" s="25"/>
      <c r="C24" s="26" t="s">
        <v>14</v>
      </c>
      <c r="D24" s="25">
        <v>2001</v>
      </c>
      <c r="E24" s="25">
        <v>2002</v>
      </c>
      <c r="F24" s="25">
        <v>2003</v>
      </c>
      <c r="G24" s="25">
        <v>2004</v>
      </c>
      <c r="H24" s="25">
        <v>2005</v>
      </c>
      <c r="I24" s="25">
        <v>2006</v>
      </c>
      <c r="J24" s="25">
        <v>2007</v>
      </c>
      <c r="K24" s="25">
        <v>2008</v>
      </c>
      <c r="L24" s="25">
        <v>2009</v>
      </c>
      <c r="M24" s="25">
        <v>2010</v>
      </c>
      <c r="N24" s="25">
        <v>2011</v>
      </c>
      <c r="O24" s="25">
        <v>2012</v>
      </c>
      <c r="P24" s="27">
        <v>2013</v>
      </c>
      <c r="Q24" s="27">
        <v>2014</v>
      </c>
      <c r="R24" s="27">
        <v>2015</v>
      </c>
      <c r="S24" s="27">
        <v>2016</v>
      </c>
      <c r="T24" s="27">
        <v>2017</v>
      </c>
      <c r="U24" s="27">
        <v>2018</v>
      </c>
      <c r="V24" s="27">
        <v>2019</v>
      </c>
      <c r="W24" s="27">
        <v>2020</v>
      </c>
      <c r="X24" s="27">
        <v>2021</v>
      </c>
      <c r="Y24" s="27">
        <v>2022</v>
      </c>
    </row>
    <row r="25" spans="1:22" ht="15.75">
      <c r="A25" s="29">
        <v>21</v>
      </c>
      <c r="B25" s="80" t="s">
        <v>15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</row>
    <row r="26" spans="1:25" ht="47.25">
      <c r="A26" s="24">
        <v>22</v>
      </c>
      <c r="B26" s="22" t="s">
        <v>17</v>
      </c>
      <c r="C26" s="30" t="s">
        <v>16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 t="s">
        <v>21</v>
      </c>
      <c r="W26" s="31" t="s">
        <v>39</v>
      </c>
      <c r="X26" s="31" t="s">
        <v>40</v>
      </c>
      <c r="Y26" s="31" t="s">
        <v>41</v>
      </c>
    </row>
    <row r="27" spans="1:25" ht="31.5">
      <c r="A27" s="29">
        <v>23</v>
      </c>
      <c r="B27" s="32" t="s">
        <v>18</v>
      </c>
      <c r="C27" s="30" t="s">
        <v>14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>
        <v>9</v>
      </c>
      <c r="W27" s="31">
        <v>9</v>
      </c>
      <c r="X27" s="31" t="s">
        <v>5</v>
      </c>
      <c r="Y27" s="31" t="e">
        <f>-Y28</f>
        <v>#VALUE!</v>
      </c>
    </row>
    <row r="28" spans="1:25" ht="31.5">
      <c r="A28" s="24">
        <v>24</v>
      </c>
      <c r="B28" s="22" t="s">
        <v>34</v>
      </c>
      <c r="C28" s="30" t="s">
        <v>1</v>
      </c>
      <c r="D28" s="31">
        <v>0.123</v>
      </c>
      <c r="E28" s="31" t="s">
        <v>5</v>
      </c>
      <c r="F28" s="31" t="s">
        <v>5</v>
      </c>
      <c r="G28" s="31" t="s">
        <v>5</v>
      </c>
      <c r="H28" s="31" t="s">
        <v>5</v>
      </c>
      <c r="I28" s="31" t="s">
        <v>5</v>
      </c>
      <c r="J28" s="31">
        <v>0.486</v>
      </c>
      <c r="K28" s="31" t="s">
        <v>5</v>
      </c>
      <c r="L28" s="31">
        <v>1.327</v>
      </c>
      <c r="M28" s="31">
        <v>0.85</v>
      </c>
      <c r="N28" s="31">
        <v>2.56</v>
      </c>
      <c r="O28" s="31">
        <v>2.8</v>
      </c>
      <c r="P28" s="31">
        <v>2.59</v>
      </c>
      <c r="Q28" s="31">
        <v>2.66</v>
      </c>
      <c r="R28" s="31">
        <v>2.83</v>
      </c>
      <c r="S28" s="31">
        <v>3.02</v>
      </c>
      <c r="T28" s="31">
        <v>1.04</v>
      </c>
      <c r="U28" s="31">
        <v>3.16</v>
      </c>
      <c r="V28" s="31">
        <v>4.33</v>
      </c>
      <c r="W28" s="31">
        <v>4.3</v>
      </c>
      <c r="X28" s="31" t="s">
        <v>5</v>
      </c>
      <c r="Y28" s="31" t="e">
        <f>-Y16</f>
        <v>#VALUE!</v>
      </c>
    </row>
    <row r="29" spans="1:22" ht="16.5" customHeight="1">
      <c r="A29" s="29">
        <v>25</v>
      </c>
      <c r="B29" s="80" t="s">
        <v>25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</row>
    <row r="30" spans="1:25" ht="47.25">
      <c r="A30" s="24">
        <v>26</v>
      </c>
      <c r="B30" s="22" t="s">
        <v>17</v>
      </c>
      <c r="C30" s="30" t="s">
        <v>16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 t="s">
        <v>21</v>
      </c>
      <c r="W30" s="31" t="s">
        <v>39</v>
      </c>
      <c r="X30" s="31" t="s">
        <v>40</v>
      </c>
      <c r="Y30" s="31" t="s">
        <v>41</v>
      </c>
    </row>
    <row r="31" spans="1:25" ht="31.5">
      <c r="A31" s="29">
        <v>27</v>
      </c>
      <c r="B31" s="32" t="s">
        <v>18</v>
      </c>
      <c r="C31" s="30" t="s">
        <v>14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>
        <v>6</v>
      </c>
      <c r="W31" s="31">
        <v>9</v>
      </c>
      <c r="X31" s="31" t="s">
        <v>5</v>
      </c>
      <c r="Y31" s="31"/>
    </row>
    <row r="32" spans="1:25" ht="31.5">
      <c r="A32" s="24">
        <v>28</v>
      </c>
      <c r="B32" s="22" t="s">
        <v>19</v>
      </c>
      <c r="C32" s="30" t="s">
        <v>1</v>
      </c>
      <c r="D32" s="31">
        <v>0.09</v>
      </c>
      <c r="E32" s="31" t="s">
        <v>5</v>
      </c>
      <c r="F32" s="31" t="s">
        <v>5</v>
      </c>
      <c r="G32" s="31" t="s">
        <v>5</v>
      </c>
      <c r="H32" s="31" t="s">
        <v>5</v>
      </c>
      <c r="I32" s="31" t="s">
        <v>5</v>
      </c>
      <c r="J32" s="31">
        <v>0.659</v>
      </c>
      <c r="K32" s="31" t="s">
        <v>5</v>
      </c>
      <c r="L32" s="31">
        <v>3.08</v>
      </c>
      <c r="M32" s="31">
        <v>2.593</v>
      </c>
      <c r="N32" s="31">
        <v>2.57</v>
      </c>
      <c r="O32" s="31">
        <v>3.38</v>
      </c>
      <c r="P32" s="31">
        <v>2.29</v>
      </c>
      <c r="Q32" s="31">
        <v>2.83</v>
      </c>
      <c r="R32" s="34">
        <v>2.7</v>
      </c>
      <c r="S32" s="31">
        <v>3.23</v>
      </c>
      <c r="T32" s="31">
        <v>0.94</v>
      </c>
      <c r="U32" s="31">
        <v>4.17</v>
      </c>
      <c r="V32" s="31">
        <v>5.55</v>
      </c>
      <c r="W32" s="31">
        <v>4.36</v>
      </c>
      <c r="X32" s="31" t="s">
        <v>5</v>
      </c>
      <c r="Y32" s="31"/>
    </row>
    <row r="33" spans="1:22" s="28" customFormat="1" ht="15.75">
      <c r="A33" s="29">
        <v>29</v>
      </c>
      <c r="B33" s="75" t="s">
        <v>26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</row>
    <row r="34" spans="1:25" ht="35.25" customHeight="1">
      <c r="A34" s="24">
        <v>30</v>
      </c>
      <c r="B34" s="22" t="s">
        <v>17</v>
      </c>
      <c r="C34" s="30" t="s">
        <v>16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 t="s">
        <v>5</v>
      </c>
    </row>
    <row r="35" spans="1:25" ht="31.5">
      <c r="A35" s="29">
        <v>31</v>
      </c>
      <c r="B35" s="32" t="s">
        <v>18</v>
      </c>
      <c r="C35" s="30" t="s">
        <v>14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 t="s">
        <v>5</v>
      </c>
    </row>
    <row r="36" spans="1:25" ht="31.5">
      <c r="A36" s="24">
        <v>32</v>
      </c>
      <c r="B36" s="22" t="s">
        <v>34</v>
      </c>
      <c r="C36" s="30" t="s">
        <v>1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 t="s">
        <v>5</v>
      </c>
    </row>
    <row r="37" spans="1:22" ht="15.75">
      <c r="A37" s="29">
        <v>33</v>
      </c>
      <c r="B37" s="80" t="s">
        <v>23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</row>
    <row r="38" spans="1:25" ht="31.5">
      <c r="A38" s="24">
        <v>34</v>
      </c>
      <c r="B38" s="22" t="s">
        <v>17</v>
      </c>
      <c r="C38" s="30" t="s">
        <v>16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 t="s">
        <v>5</v>
      </c>
    </row>
    <row r="39" spans="1:25" ht="31.5">
      <c r="A39" s="29">
        <v>35</v>
      </c>
      <c r="B39" s="32" t="s">
        <v>18</v>
      </c>
      <c r="C39" s="30" t="s">
        <v>14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>
        <v>3</v>
      </c>
      <c r="W39" s="31">
        <v>3</v>
      </c>
      <c r="X39" s="31"/>
      <c r="Y39" s="31" t="s">
        <v>5</v>
      </c>
    </row>
    <row r="40" spans="1:25" ht="31.5">
      <c r="A40" s="24">
        <v>36</v>
      </c>
      <c r="B40" s="22" t="s">
        <v>34</v>
      </c>
      <c r="C40" s="30" t="s">
        <v>1</v>
      </c>
      <c r="D40" s="31">
        <v>0.05</v>
      </c>
      <c r="E40" s="31" t="s">
        <v>5</v>
      </c>
      <c r="F40" s="31" t="s">
        <v>5</v>
      </c>
      <c r="G40" s="31" t="s">
        <v>5</v>
      </c>
      <c r="H40" s="31" t="s">
        <v>5</v>
      </c>
      <c r="I40" s="31" t="s">
        <v>5</v>
      </c>
      <c r="J40" s="31">
        <v>0.2</v>
      </c>
      <c r="K40" s="31" t="s">
        <v>5</v>
      </c>
      <c r="L40" s="31">
        <v>0.125</v>
      </c>
      <c r="M40" s="31">
        <v>1.407</v>
      </c>
      <c r="N40" s="31">
        <v>2.86</v>
      </c>
      <c r="O40" s="31">
        <v>2.86</v>
      </c>
      <c r="P40" s="31">
        <v>3.17</v>
      </c>
      <c r="Q40" s="31">
        <v>3.06</v>
      </c>
      <c r="R40" s="31">
        <v>2.61</v>
      </c>
      <c r="S40" s="31">
        <v>2.73</v>
      </c>
      <c r="T40" s="31">
        <v>2.425</v>
      </c>
      <c r="U40" s="31" t="s">
        <v>6</v>
      </c>
      <c r="V40" s="31">
        <v>2.1</v>
      </c>
      <c r="W40" s="31">
        <v>2.9</v>
      </c>
      <c r="X40" s="31"/>
      <c r="Y40" s="31" t="s">
        <v>5</v>
      </c>
    </row>
    <row r="41" spans="1:22" ht="15.75">
      <c r="A41" s="35"/>
      <c r="B41" s="14"/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3"/>
      <c r="Q41" s="3"/>
      <c r="R41" s="3"/>
      <c r="S41" s="3"/>
      <c r="T41" s="3"/>
      <c r="U41" s="3"/>
      <c r="V41" s="3"/>
    </row>
    <row r="42" spans="1:22" ht="15.75">
      <c r="A42" s="35"/>
      <c r="B42" s="19" t="s">
        <v>27</v>
      </c>
      <c r="C42" s="20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3"/>
      <c r="Q42" s="3"/>
      <c r="R42" s="3"/>
      <c r="S42" s="3"/>
      <c r="T42" s="3"/>
      <c r="U42" s="3"/>
      <c r="V42" s="3"/>
    </row>
    <row r="43" spans="1:22" ht="15.75">
      <c r="A43" s="35"/>
      <c r="B43" s="19"/>
      <c r="C43" s="20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3"/>
      <c r="Q43" s="3"/>
      <c r="R43" s="3"/>
      <c r="S43" s="3"/>
      <c r="T43" s="3"/>
      <c r="U43" s="3"/>
      <c r="V43" s="3"/>
    </row>
    <row r="44" spans="1:22" ht="31.5">
      <c r="A44" s="36"/>
      <c r="B44" s="22" t="s">
        <v>11</v>
      </c>
      <c r="C44" s="85" t="s">
        <v>36</v>
      </c>
      <c r="D44" s="8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3"/>
      <c r="Q44" s="3"/>
      <c r="R44" s="3"/>
      <c r="S44" s="3"/>
      <c r="T44" s="3"/>
      <c r="U44" s="3"/>
      <c r="V44" s="3"/>
    </row>
    <row r="45" spans="1:22" ht="15.75">
      <c r="A45" s="35"/>
      <c r="B45" s="14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3"/>
      <c r="Q45" s="3"/>
      <c r="R45" s="3"/>
      <c r="S45" s="3"/>
      <c r="T45" s="3"/>
      <c r="U45" s="3"/>
      <c r="V45" s="3"/>
    </row>
    <row r="46" spans="1:25" ht="15.75">
      <c r="A46" s="24">
        <v>37</v>
      </c>
      <c r="B46" s="69" t="s">
        <v>31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</row>
    <row r="47" spans="1:25" ht="15.75">
      <c r="A47" s="24">
        <v>38</v>
      </c>
      <c r="B47" s="25"/>
      <c r="C47" s="30" t="s">
        <v>14</v>
      </c>
      <c r="D47" s="25">
        <v>2001</v>
      </c>
      <c r="E47" s="25">
        <v>2002</v>
      </c>
      <c r="F47" s="25">
        <v>2003</v>
      </c>
      <c r="G47" s="25">
        <v>2004</v>
      </c>
      <c r="H47" s="25">
        <v>2005</v>
      </c>
      <c r="I47" s="25">
        <v>2006</v>
      </c>
      <c r="J47" s="25">
        <v>2007</v>
      </c>
      <c r="K47" s="25">
        <v>2008</v>
      </c>
      <c r="L47" s="25">
        <v>2009</v>
      </c>
      <c r="M47" s="25">
        <v>2010</v>
      </c>
      <c r="N47" s="25">
        <v>2011</v>
      </c>
      <c r="O47" s="25">
        <v>2012</v>
      </c>
      <c r="P47" s="27">
        <v>2013</v>
      </c>
      <c r="Q47" s="27">
        <v>2014</v>
      </c>
      <c r="R47" s="27">
        <v>2015</v>
      </c>
      <c r="S47" s="27">
        <v>2016</v>
      </c>
      <c r="T47" s="27">
        <v>2017</v>
      </c>
      <c r="U47" s="27">
        <v>2018</v>
      </c>
      <c r="V47" s="27">
        <v>2019</v>
      </c>
      <c r="W47" s="27">
        <v>2020</v>
      </c>
      <c r="X47" s="27">
        <v>2021</v>
      </c>
      <c r="Y47" s="27">
        <v>2022</v>
      </c>
    </row>
    <row r="48" spans="1:22" ht="15.75">
      <c r="A48" s="29">
        <v>39</v>
      </c>
      <c r="B48" s="75" t="s">
        <v>15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</row>
    <row r="49" spans="1:25" ht="47.25">
      <c r="A49" s="24">
        <v>40</v>
      </c>
      <c r="B49" s="22" t="s">
        <v>17</v>
      </c>
      <c r="C49" s="30" t="s">
        <v>16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 t="s">
        <v>21</v>
      </c>
      <c r="W49" s="31" t="s">
        <v>39</v>
      </c>
      <c r="X49" s="31" t="s">
        <v>40</v>
      </c>
      <c r="Y49" s="31" t="s">
        <v>41</v>
      </c>
    </row>
    <row r="50" spans="1:25" ht="31.5">
      <c r="A50" s="29">
        <v>41</v>
      </c>
      <c r="B50" s="32" t="s">
        <v>18</v>
      </c>
      <c r="C50" s="30" t="s">
        <v>14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>
        <v>9</v>
      </c>
      <c r="W50" s="31">
        <v>3</v>
      </c>
      <c r="X50" s="31">
        <v>3</v>
      </c>
      <c r="Y50" s="31"/>
    </row>
    <row r="51" spans="1:25" ht="31.5">
      <c r="A51" s="24">
        <v>42</v>
      </c>
      <c r="B51" s="22" t="s">
        <v>19</v>
      </c>
      <c r="C51" s="30" t="s">
        <v>0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>
        <v>0.004</v>
      </c>
      <c r="W51" s="31">
        <v>0.015</v>
      </c>
      <c r="X51" s="31">
        <v>0.063</v>
      </c>
      <c r="Y51" s="31"/>
    </row>
    <row r="52" spans="1:22" ht="15.75">
      <c r="A52" s="29">
        <v>43</v>
      </c>
      <c r="B52" s="75" t="s">
        <v>25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/>
    </row>
    <row r="53" spans="1:25" ht="47.25">
      <c r="A53" s="24">
        <v>44</v>
      </c>
      <c r="B53" s="22" t="s">
        <v>17</v>
      </c>
      <c r="C53" s="30" t="s">
        <v>16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 t="s">
        <v>21</v>
      </c>
      <c r="W53" s="31" t="s">
        <v>39</v>
      </c>
      <c r="X53" s="31" t="s">
        <v>40</v>
      </c>
      <c r="Y53" s="31" t="s">
        <v>41</v>
      </c>
    </row>
    <row r="54" spans="1:25" ht="31.5">
      <c r="A54" s="29">
        <v>45</v>
      </c>
      <c r="B54" s="32" t="s">
        <v>18</v>
      </c>
      <c r="C54" s="30" t="s">
        <v>14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>
        <v>6</v>
      </c>
      <c r="W54" s="31">
        <v>6</v>
      </c>
      <c r="X54" s="31">
        <v>2</v>
      </c>
      <c r="Y54" s="31"/>
    </row>
    <row r="55" spans="1:25" ht="31.5">
      <c r="A55" s="24">
        <v>46</v>
      </c>
      <c r="B55" s="22" t="s">
        <v>19</v>
      </c>
      <c r="C55" s="30" t="s">
        <v>0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>
        <v>0.008</v>
      </c>
      <c r="W55" s="31">
        <v>0.06</v>
      </c>
      <c r="X55" s="31">
        <v>0.025</v>
      </c>
      <c r="Y55" s="31"/>
    </row>
    <row r="56" spans="1:22" ht="15.75">
      <c r="A56" s="29">
        <v>47</v>
      </c>
      <c r="B56" s="75" t="s">
        <v>26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</row>
    <row r="57" spans="1:25" ht="31.5">
      <c r="A57" s="24">
        <v>48</v>
      </c>
      <c r="B57" s="22" t="s">
        <v>17</v>
      </c>
      <c r="C57" s="30" t="s">
        <v>16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25" ht="31.5">
      <c r="A58" s="29">
        <v>49</v>
      </c>
      <c r="B58" s="32" t="s">
        <v>18</v>
      </c>
      <c r="C58" s="30" t="s">
        <v>14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ht="31.5">
      <c r="A59" s="24">
        <v>50</v>
      </c>
      <c r="B59" s="22" t="s">
        <v>19</v>
      </c>
      <c r="C59" s="30" t="s">
        <v>0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 t="s">
        <v>5</v>
      </c>
      <c r="W59" s="31" t="s">
        <v>5</v>
      </c>
      <c r="X59" s="31"/>
      <c r="Y59" s="31"/>
    </row>
    <row r="60" spans="1:22" ht="15.75">
      <c r="A60" s="29">
        <v>51</v>
      </c>
      <c r="B60" s="75" t="s">
        <v>23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7"/>
    </row>
    <row r="61" spans="1:25" ht="31.5">
      <c r="A61" s="24">
        <v>52</v>
      </c>
      <c r="B61" s="22" t="s">
        <v>17</v>
      </c>
      <c r="C61" s="30" t="s">
        <v>16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ht="31.5">
      <c r="A62" s="29">
        <v>53</v>
      </c>
      <c r="B62" s="32" t="s">
        <v>18</v>
      </c>
      <c r="C62" s="30" t="s">
        <v>14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>
        <v>3</v>
      </c>
      <c r="W62" s="31">
        <v>3</v>
      </c>
      <c r="X62" s="31">
        <v>1</v>
      </c>
      <c r="Y62" s="31"/>
    </row>
    <row r="63" spans="1:25" ht="31.5">
      <c r="A63" s="24">
        <v>54</v>
      </c>
      <c r="B63" s="22" t="s">
        <v>19</v>
      </c>
      <c r="C63" s="30" t="s">
        <v>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>
        <v>0.003</v>
      </c>
      <c r="W63" s="31">
        <v>0.002</v>
      </c>
      <c r="X63" s="31">
        <v>0.006</v>
      </c>
      <c r="Y63" s="31"/>
    </row>
    <row r="64" spans="1:25" ht="15.75">
      <c r="A64" s="29">
        <v>55</v>
      </c>
      <c r="B64" s="87" t="s">
        <v>4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38"/>
      <c r="X64" s="38"/>
      <c r="Y64" s="38"/>
    </row>
    <row r="65" spans="1:25" ht="15.75">
      <c r="A65" s="24">
        <v>56</v>
      </c>
      <c r="B65" s="25"/>
      <c r="C65" s="30" t="s">
        <v>14</v>
      </c>
      <c r="D65" s="25">
        <v>2001</v>
      </c>
      <c r="E65" s="25">
        <v>2002</v>
      </c>
      <c r="F65" s="25">
        <v>2003</v>
      </c>
      <c r="G65" s="25">
        <v>2004</v>
      </c>
      <c r="H65" s="25">
        <v>2005</v>
      </c>
      <c r="I65" s="25">
        <v>2006</v>
      </c>
      <c r="J65" s="25">
        <v>2007</v>
      </c>
      <c r="K65" s="25">
        <v>2008</v>
      </c>
      <c r="L65" s="25">
        <v>2009</v>
      </c>
      <c r="M65" s="25">
        <v>2010</v>
      </c>
      <c r="N65" s="25">
        <v>2011</v>
      </c>
      <c r="O65" s="25">
        <v>2012</v>
      </c>
      <c r="P65" s="27">
        <v>2013</v>
      </c>
      <c r="Q65" s="27">
        <v>2014</v>
      </c>
      <c r="R65" s="27">
        <v>2015</v>
      </c>
      <c r="S65" s="27">
        <v>2016</v>
      </c>
      <c r="T65" s="27">
        <v>2017</v>
      </c>
      <c r="U65" s="27">
        <v>2018</v>
      </c>
      <c r="V65" s="27">
        <v>2019</v>
      </c>
      <c r="W65" s="27">
        <v>2020</v>
      </c>
      <c r="X65" s="27">
        <v>2021</v>
      </c>
      <c r="Y65" s="27">
        <v>2022</v>
      </c>
    </row>
    <row r="66" spans="1:22" ht="15.75">
      <c r="A66" s="29">
        <v>57</v>
      </c>
      <c r="B66" s="80" t="s">
        <v>15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39"/>
      <c r="R66" s="39"/>
      <c r="S66" s="39"/>
      <c r="T66" s="39"/>
      <c r="U66" s="39"/>
      <c r="V66" s="39"/>
    </row>
    <row r="67" spans="1:25" ht="47.25">
      <c r="A67" s="24">
        <v>58</v>
      </c>
      <c r="B67" s="22" t="s">
        <v>17</v>
      </c>
      <c r="C67" s="30" t="s">
        <v>16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 t="s">
        <v>21</v>
      </c>
      <c r="W67" s="31" t="s">
        <v>39</v>
      </c>
      <c r="X67" s="31" t="s">
        <v>40</v>
      </c>
      <c r="Y67" s="31" t="s">
        <v>41</v>
      </c>
    </row>
    <row r="68" spans="1:25" ht="31.5">
      <c r="A68" s="29">
        <v>59</v>
      </c>
      <c r="B68" s="32" t="s">
        <v>18</v>
      </c>
      <c r="C68" s="30" t="s">
        <v>14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>
        <v>9</v>
      </c>
      <c r="W68" s="31">
        <v>3</v>
      </c>
      <c r="X68" s="31"/>
      <c r="Y68" s="31" t="s">
        <v>5</v>
      </c>
    </row>
    <row r="69" spans="1:25" ht="31.5">
      <c r="A69" s="24">
        <v>60</v>
      </c>
      <c r="B69" s="22" t="s">
        <v>34</v>
      </c>
      <c r="C69" s="30" t="s">
        <v>1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>
        <v>4.688</v>
      </c>
      <c r="W69" s="31">
        <v>4.422</v>
      </c>
      <c r="X69" s="31"/>
      <c r="Y69" s="31" t="s">
        <v>5</v>
      </c>
    </row>
    <row r="70" spans="1:22" ht="15.75">
      <c r="A70" s="29">
        <v>61</v>
      </c>
      <c r="B70" s="80" t="s">
        <v>25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39"/>
      <c r="R70" s="39"/>
      <c r="S70" s="39"/>
      <c r="T70" s="39"/>
      <c r="U70" s="39"/>
      <c r="V70" s="39"/>
    </row>
    <row r="71" spans="1:25" ht="47.25">
      <c r="A71" s="24">
        <v>62</v>
      </c>
      <c r="B71" s="22" t="s">
        <v>17</v>
      </c>
      <c r="C71" s="30" t="s">
        <v>16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 t="s">
        <v>21</v>
      </c>
      <c r="W71" s="31" t="s">
        <v>39</v>
      </c>
      <c r="X71" s="31" t="s">
        <v>40</v>
      </c>
      <c r="Y71" s="31" t="s">
        <v>41</v>
      </c>
    </row>
    <row r="72" spans="1:25" ht="31.5">
      <c r="A72" s="29">
        <v>63</v>
      </c>
      <c r="B72" s="32" t="s">
        <v>18</v>
      </c>
      <c r="C72" s="30" t="s">
        <v>14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>
        <v>6</v>
      </c>
      <c r="W72" s="31">
        <v>2</v>
      </c>
      <c r="X72" s="31" t="s">
        <v>5</v>
      </c>
      <c r="Y72" s="31"/>
    </row>
    <row r="73" spans="1:25" ht="31.5">
      <c r="A73" s="24">
        <v>64</v>
      </c>
      <c r="B73" s="22" t="s">
        <v>34</v>
      </c>
      <c r="C73" s="30" t="s">
        <v>1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>
        <v>5.766</v>
      </c>
      <c r="W73" s="31">
        <v>4.183</v>
      </c>
      <c r="X73" s="31" t="s">
        <v>5</v>
      </c>
      <c r="Y73" s="31"/>
    </row>
    <row r="74" spans="1:22" ht="16.5" customHeight="1">
      <c r="A74" s="29">
        <v>65</v>
      </c>
      <c r="B74" s="75" t="s">
        <v>26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7"/>
      <c r="Q74" s="39"/>
      <c r="R74" s="39"/>
      <c r="S74" s="39"/>
      <c r="T74" s="39"/>
      <c r="U74" s="39"/>
      <c r="V74" s="39"/>
    </row>
    <row r="75" spans="1:25" ht="31.5">
      <c r="A75" s="24">
        <v>66</v>
      </c>
      <c r="B75" s="22" t="s">
        <v>17</v>
      </c>
      <c r="C75" s="30" t="s">
        <v>16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>
        <f>-X76</f>
        <v>0</v>
      </c>
      <c r="Y75" s="31" t="s">
        <v>5</v>
      </c>
    </row>
    <row r="76" spans="1:25" ht="31.5">
      <c r="A76" s="29">
        <v>67</v>
      </c>
      <c r="B76" s="32" t="s">
        <v>18</v>
      </c>
      <c r="C76" s="30" t="s">
        <v>14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 t="s">
        <v>5</v>
      </c>
    </row>
    <row r="77" spans="1:25" ht="31.5">
      <c r="A77" s="24">
        <v>68</v>
      </c>
      <c r="B77" s="22" t="s">
        <v>34</v>
      </c>
      <c r="C77" s="30" t="s">
        <v>1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 t="s">
        <v>5</v>
      </c>
      <c r="W77" s="31" t="s">
        <v>5</v>
      </c>
      <c r="X77" s="31"/>
      <c r="Y77" s="31" t="s">
        <v>5</v>
      </c>
    </row>
    <row r="78" spans="1:22" ht="15.75">
      <c r="A78" s="29">
        <v>69</v>
      </c>
      <c r="B78" s="75" t="s">
        <v>23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7"/>
      <c r="Q78" s="39"/>
      <c r="R78" s="39"/>
      <c r="S78" s="39"/>
      <c r="T78" s="39"/>
      <c r="U78" s="39"/>
      <c r="V78" s="39"/>
    </row>
    <row r="79" spans="1:25" ht="31.5">
      <c r="A79" s="24">
        <v>70</v>
      </c>
      <c r="B79" s="22" t="s">
        <v>17</v>
      </c>
      <c r="C79" s="30" t="s">
        <v>16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 t="s">
        <v>5</v>
      </c>
    </row>
    <row r="80" spans="1:25" ht="31.5">
      <c r="A80" s="29">
        <v>71</v>
      </c>
      <c r="B80" s="32" t="s">
        <v>18</v>
      </c>
      <c r="C80" s="30" t="s">
        <v>14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>
        <v>3</v>
      </c>
      <c r="W80" s="31">
        <v>3</v>
      </c>
      <c r="X80" s="31"/>
      <c r="Y80" s="31" t="s">
        <v>5</v>
      </c>
    </row>
    <row r="81" spans="1:25" ht="31.5">
      <c r="A81" s="24">
        <v>72</v>
      </c>
      <c r="B81" s="22" t="s">
        <v>34</v>
      </c>
      <c r="C81" s="30" t="s">
        <v>1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>
        <v>2.9</v>
      </c>
      <c r="W81" s="31">
        <v>3.1</v>
      </c>
      <c r="X81" s="31"/>
      <c r="Y81" s="31" t="s">
        <v>5</v>
      </c>
    </row>
    <row r="82" spans="1:22" ht="15.75">
      <c r="A82" s="35"/>
      <c r="B82" s="40"/>
      <c r="C82" s="41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ht="15.75">
      <c r="A83" s="35"/>
      <c r="B83" s="19" t="s">
        <v>28</v>
      </c>
      <c r="C83" s="20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3"/>
      <c r="Q83" s="3"/>
      <c r="R83" s="3"/>
      <c r="S83" s="3"/>
      <c r="T83" s="3"/>
      <c r="U83" s="3"/>
      <c r="V83" s="3"/>
    </row>
    <row r="84" spans="1:22" ht="15.75">
      <c r="A84" s="35"/>
      <c r="B84" s="19"/>
      <c r="C84" s="20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3"/>
      <c r="Q84" s="3"/>
      <c r="R84" s="3"/>
      <c r="S84" s="3"/>
      <c r="T84" s="3"/>
      <c r="U84" s="3"/>
      <c r="V84" s="3"/>
    </row>
    <row r="85" spans="1:22" ht="31.5">
      <c r="A85" s="36"/>
      <c r="B85" s="22" t="s">
        <v>11</v>
      </c>
      <c r="C85" s="88"/>
      <c r="D85" s="89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3"/>
      <c r="Q85" s="3"/>
      <c r="R85" s="3"/>
      <c r="S85" s="3"/>
      <c r="T85" s="3"/>
      <c r="U85" s="3"/>
      <c r="V85" s="3"/>
    </row>
    <row r="86" spans="1:22" ht="15.75">
      <c r="A86" s="35"/>
      <c r="B86" s="14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3"/>
      <c r="Q86" s="3"/>
      <c r="R86" s="3"/>
      <c r="S86" s="3"/>
      <c r="T86" s="3"/>
      <c r="U86" s="3"/>
      <c r="V86" s="3"/>
    </row>
    <row r="87" spans="1:25" ht="15.75">
      <c r="A87" s="24">
        <v>73</v>
      </c>
      <c r="B87" s="69" t="s">
        <v>32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</row>
    <row r="88" spans="1:25" ht="15.75">
      <c r="A88" s="24">
        <v>74</v>
      </c>
      <c r="B88" s="25"/>
      <c r="C88" s="42" t="s">
        <v>14</v>
      </c>
      <c r="D88" s="25">
        <v>2001</v>
      </c>
      <c r="E88" s="25">
        <v>2002</v>
      </c>
      <c r="F88" s="25">
        <v>2003</v>
      </c>
      <c r="G88" s="25">
        <v>2004</v>
      </c>
      <c r="H88" s="25">
        <v>2005</v>
      </c>
      <c r="I88" s="25">
        <v>2006</v>
      </c>
      <c r="J88" s="25">
        <v>2007</v>
      </c>
      <c r="K88" s="25">
        <v>2008</v>
      </c>
      <c r="L88" s="25">
        <v>2009</v>
      </c>
      <c r="M88" s="25">
        <v>2010</v>
      </c>
      <c r="N88" s="25">
        <v>2011</v>
      </c>
      <c r="O88" s="25">
        <v>2012</v>
      </c>
      <c r="P88" s="27">
        <v>2013</v>
      </c>
      <c r="Q88" s="27">
        <v>2014</v>
      </c>
      <c r="R88" s="27">
        <v>2015</v>
      </c>
      <c r="S88" s="27">
        <v>2016</v>
      </c>
      <c r="T88" s="27">
        <v>2017</v>
      </c>
      <c r="U88" s="27">
        <v>2018</v>
      </c>
      <c r="V88" s="27">
        <v>2019</v>
      </c>
      <c r="W88" s="27">
        <v>2020</v>
      </c>
      <c r="X88" s="27">
        <v>2021</v>
      </c>
      <c r="Y88" s="27">
        <v>2022</v>
      </c>
    </row>
    <row r="89" spans="1:22" ht="15.75">
      <c r="A89" s="29">
        <v>75</v>
      </c>
      <c r="B89" s="75" t="s">
        <v>15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7"/>
    </row>
    <row r="90" spans="1:25" ht="31.5">
      <c r="A90" s="24">
        <v>76</v>
      </c>
      <c r="B90" s="22" t="s">
        <v>17</v>
      </c>
      <c r="C90" s="30" t="s">
        <v>16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5" ht="31.5">
      <c r="A91" s="24">
        <v>77</v>
      </c>
      <c r="B91" s="32" t="s">
        <v>18</v>
      </c>
      <c r="C91" s="30" t="s">
        <v>14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1:25" ht="31.5">
      <c r="A92" s="29">
        <v>78</v>
      </c>
      <c r="B92" s="22" t="s">
        <v>19</v>
      </c>
      <c r="C92" s="30" t="s">
        <v>0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1:22" ht="15.75">
      <c r="A93" s="24">
        <v>79</v>
      </c>
      <c r="B93" s="75" t="s">
        <v>25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7"/>
    </row>
    <row r="94" spans="1:25" ht="31.5">
      <c r="A94" s="24">
        <v>80</v>
      </c>
      <c r="B94" s="22" t="s">
        <v>17</v>
      </c>
      <c r="C94" s="30" t="s">
        <v>16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1:25" ht="31.5">
      <c r="A95" s="29">
        <v>81</v>
      </c>
      <c r="B95" s="32" t="s">
        <v>18</v>
      </c>
      <c r="C95" s="30" t="s">
        <v>14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1:25" ht="31.5">
      <c r="A96" s="24">
        <v>82</v>
      </c>
      <c r="B96" s="22" t="s">
        <v>19</v>
      </c>
      <c r="C96" s="30" t="s">
        <v>0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spans="1:22" ht="15.75">
      <c r="A97" s="24">
        <v>83</v>
      </c>
      <c r="B97" s="75" t="s">
        <v>26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7"/>
    </row>
    <row r="98" spans="1:25" ht="31.5">
      <c r="A98" s="29">
        <v>84</v>
      </c>
      <c r="B98" s="22" t="s">
        <v>17</v>
      </c>
      <c r="C98" s="30" t="s">
        <v>16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spans="1:25" ht="31.5">
      <c r="A99" s="24">
        <v>85</v>
      </c>
      <c r="B99" s="32" t="s">
        <v>18</v>
      </c>
      <c r="C99" s="30" t="s">
        <v>14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spans="1:25" ht="31.5">
      <c r="A100" s="24">
        <v>86</v>
      </c>
      <c r="B100" s="22" t="s">
        <v>19</v>
      </c>
      <c r="C100" s="30" t="s">
        <v>0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spans="1:22" ht="15.75">
      <c r="A101" s="29">
        <v>87</v>
      </c>
      <c r="B101" s="43" t="s">
        <v>23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5"/>
    </row>
    <row r="102" spans="1:25" ht="31.5">
      <c r="A102" s="24">
        <v>88</v>
      </c>
      <c r="B102" s="22" t="s">
        <v>3</v>
      </c>
      <c r="C102" s="30" t="s">
        <v>16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1:25" ht="31.5">
      <c r="A103" s="24">
        <v>89</v>
      </c>
      <c r="B103" s="32" t="s">
        <v>18</v>
      </c>
      <c r="C103" s="30" t="s">
        <v>14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spans="1:25" ht="31.5">
      <c r="A104" s="29">
        <v>90</v>
      </c>
      <c r="B104" s="22" t="s">
        <v>19</v>
      </c>
      <c r="C104" s="30" t="s">
        <v>0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1:25" ht="15.75">
      <c r="A105" s="24">
        <v>91</v>
      </c>
      <c r="B105" s="73" t="s">
        <v>33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92"/>
      <c r="W105" s="38"/>
      <c r="X105" s="38"/>
      <c r="Y105" s="38"/>
    </row>
    <row r="106" spans="1:25" ht="15.75">
      <c r="A106" s="24">
        <v>92</v>
      </c>
      <c r="B106" s="25"/>
      <c r="C106" s="30" t="s">
        <v>14</v>
      </c>
      <c r="D106" s="25">
        <v>2001</v>
      </c>
      <c r="E106" s="25">
        <v>2002</v>
      </c>
      <c r="F106" s="25">
        <v>2003</v>
      </c>
      <c r="G106" s="25">
        <v>2004</v>
      </c>
      <c r="H106" s="25">
        <v>2005</v>
      </c>
      <c r="I106" s="25">
        <v>2006</v>
      </c>
      <c r="J106" s="25">
        <v>2007</v>
      </c>
      <c r="K106" s="25">
        <v>2008</v>
      </c>
      <c r="L106" s="25">
        <v>2009</v>
      </c>
      <c r="M106" s="25">
        <v>2010</v>
      </c>
      <c r="N106" s="25">
        <v>2011</v>
      </c>
      <c r="O106" s="25">
        <v>2012</v>
      </c>
      <c r="P106" s="27">
        <v>2013</v>
      </c>
      <c r="Q106" s="27">
        <v>2014</v>
      </c>
      <c r="R106" s="27">
        <v>2015</v>
      </c>
      <c r="S106" s="27">
        <v>2016</v>
      </c>
      <c r="T106" s="27">
        <v>2017</v>
      </c>
      <c r="U106" s="27">
        <v>2018</v>
      </c>
      <c r="V106" s="27">
        <v>2019</v>
      </c>
      <c r="W106" s="27">
        <v>2020</v>
      </c>
      <c r="X106" s="27">
        <v>2021</v>
      </c>
      <c r="Y106" s="27">
        <v>2022</v>
      </c>
    </row>
    <row r="107" spans="1:22" ht="15.75">
      <c r="A107" s="29">
        <v>93</v>
      </c>
      <c r="B107" s="75" t="s">
        <v>15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7"/>
    </row>
    <row r="108" spans="1:25" ht="31.5">
      <c r="A108" s="24">
        <v>94</v>
      </c>
      <c r="B108" s="22" t="s">
        <v>17</v>
      </c>
      <c r="C108" s="30" t="s">
        <v>16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1:25" ht="31.5">
      <c r="A109" s="24">
        <v>95</v>
      </c>
      <c r="B109" s="32" t="s">
        <v>18</v>
      </c>
      <c r="C109" s="30" t="s">
        <v>14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1:25" ht="31.5">
      <c r="A110" s="29">
        <v>96</v>
      </c>
      <c r="B110" s="22" t="s">
        <v>34</v>
      </c>
      <c r="C110" s="30" t="s">
        <v>1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1:22" ht="15.75">
      <c r="A111" s="24">
        <v>97</v>
      </c>
      <c r="B111" s="75" t="s">
        <v>25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7"/>
    </row>
    <row r="112" spans="1:25" ht="31.5">
      <c r="A112" s="24">
        <v>98</v>
      </c>
      <c r="B112" s="22" t="s">
        <v>17</v>
      </c>
      <c r="C112" s="30" t="s">
        <v>16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 spans="1:25" ht="31.5">
      <c r="A113" s="29">
        <v>99</v>
      </c>
      <c r="B113" s="32" t="s">
        <v>18</v>
      </c>
      <c r="C113" s="30" t="s">
        <v>14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1:25" ht="31.5">
      <c r="A114" s="24">
        <v>100</v>
      </c>
      <c r="B114" s="22" t="s">
        <v>34</v>
      </c>
      <c r="C114" s="30" t="s">
        <v>1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 spans="1:22" ht="15.75">
      <c r="A115" s="24">
        <v>101</v>
      </c>
      <c r="B115" s="75" t="s">
        <v>26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7"/>
    </row>
    <row r="116" spans="1:25" ht="31.5">
      <c r="A116" s="29">
        <v>102</v>
      </c>
      <c r="B116" s="22" t="s">
        <v>17</v>
      </c>
      <c r="C116" s="30" t="s">
        <v>16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1:25" ht="31.5">
      <c r="A117" s="24">
        <v>103</v>
      </c>
      <c r="B117" s="32" t="s">
        <v>18</v>
      </c>
      <c r="C117" s="30" t="s">
        <v>14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  <row r="118" spans="1:25" ht="31.5">
      <c r="A118" s="24">
        <v>104</v>
      </c>
      <c r="B118" s="22" t="s">
        <v>34</v>
      </c>
      <c r="C118" s="30" t="s">
        <v>1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</row>
    <row r="119" spans="1:22" ht="15.75">
      <c r="A119" s="29">
        <v>105</v>
      </c>
      <c r="B119" s="75" t="s">
        <v>23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7"/>
    </row>
    <row r="120" spans="1:25" ht="31.5">
      <c r="A120" s="24">
        <v>106</v>
      </c>
      <c r="B120" s="22" t="s">
        <v>17</v>
      </c>
      <c r="C120" s="30" t="s">
        <v>16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spans="1:25" ht="31.5">
      <c r="A121" s="24">
        <v>107</v>
      </c>
      <c r="B121" s="32" t="s">
        <v>18</v>
      </c>
      <c r="C121" s="30" t="s">
        <v>14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1:25" ht="31.5">
      <c r="A122" s="29">
        <v>108</v>
      </c>
      <c r="B122" s="22" t="s">
        <v>34</v>
      </c>
      <c r="C122" s="30" t="s">
        <v>1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</row>
    <row r="123" spans="1:22" ht="15.75">
      <c r="A123" s="35"/>
      <c r="B123" s="14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3"/>
      <c r="Q123" s="3"/>
      <c r="R123" s="3"/>
      <c r="S123" s="3"/>
      <c r="T123" s="3"/>
      <c r="U123" s="3"/>
      <c r="V123" s="3"/>
    </row>
    <row r="124" spans="1:22" ht="15.75">
      <c r="A124" s="35"/>
      <c r="B124" s="19" t="s">
        <v>29</v>
      </c>
      <c r="C124" s="20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3"/>
      <c r="Q124" s="3"/>
      <c r="R124" s="3"/>
      <c r="S124" s="3"/>
      <c r="T124" s="3"/>
      <c r="U124" s="3"/>
      <c r="V124" s="3"/>
    </row>
    <row r="125" spans="1:22" ht="15.75">
      <c r="A125" s="35"/>
      <c r="B125" s="19"/>
      <c r="C125" s="20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3"/>
      <c r="Q125" s="3"/>
      <c r="R125" s="3"/>
      <c r="S125" s="3"/>
      <c r="T125" s="3"/>
      <c r="U125" s="3"/>
      <c r="V125" s="3"/>
    </row>
    <row r="126" spans="1:22" ht="31.5">
      <c r="A126" s="46"/>
      <c r="B126" s="22" t="s">
        <v>2</v>
      </c>
      <c r="C126" s="88"/>
      <c r="D126" s="8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3"/>
      <c r="Q126" s="3"/>
      <c r="R126" s="3"/>
      <c r="S126" s="3"/>
      <c r="T126" s="3"/>
      <c r="U126" s="3"/>
      <c r="V126" s="3"/>
    </row>
    <row r="127" spans="1:22" ht="15.75">
      <c r="A127" s="35"/>
      <c r="B127" s="14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3"/>
      <c r="Q127" s="3"/>
      <c r="R127" s="3"/>
      <c r="S127" s="3"/>
      <c r="T127" s="3"/>
      <c r="U127" s="3"/>
      <c r="V127" s="3"/>
    </row>
    <row r="128" spans="1:25" ht="15.75">
      <c r="A128" s="24">
        <v>109</v>
      </c>
      <c r="B128" s="71" t="s">
        <v>32</v>
      </c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</row>
    <row r="129" spans="1:25" ht="15.75">
      <c r="A129" s="24">
        <v>110</v>
      </c>
      <c r="B129" s="25"/>
      <c r="C129" s="30" t="s">
        <v>14</v>
      </c>
      <c r="D129" s="25">
        <v>2001</v>
      </c>
      <c r="E129" s="25">
        <v>2002</v>
      </c>
      <c r="F129" s="25">
        <v>2003</v>
      </c>
      <c r="G129" s="25">
        <v>2004</v>
      </c>
      <c r="H129" s="25">
        <v>2005</v>
      </c>
      <c r="I129" s="25">
        <v>2006</v>
      </c>
      <c r="J129" s="25">
        <v>2007</v>
      </c>
      <c r="K129" s="25">
        <v>2008</v>
      </c>
      <c r="L129" s="25">
        <v>2009</v>
      </c>
      <c r="M129" s="25">
        <v>2010</v>
      </c>
      <c r="N129" s="25">
        <v>2011</v>
      </c>
      <c r="O129" s="25">
        <v>2012</v>
      </c>
      <c r="P129" s="27">
        <v>2013</v>
      </c>
      <c r="Q129" s="27">
        <v>2014</v>
      </c>
      <c r="R129" s="27">
        <v>2015</v>
      </c>
      <c r="S129" s="27">
        <v>2016</v>
      </c>
      <c r="T129" s="27">
        <v>2017</v>
      </c>
      <c r="U129" s="27">
        <v>2018</v>
      </c>
      <c r="V129" s="27">
        <v>2019</v>
      </c>
      <c r="W129" s="27">
        <v>2020</v>
      </c>
      <c r="X129" s="27">
        <v>2021</v>
      </c>
      <c r="Y129" s="27">
        <v>2022</v>
      </c>
    </row>
    <row r="130" spans="1:22" ht="15.75">
      <c r="A130" s="24">
        <v>111</v>
      </c>
      <c r="B130" s="75" t="s">
        <v>15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7"/>
    </row>
    <row r="131" spans="1:25" ht="31.5">
      <c r="A131" s="24">
        <v>112</v>
      </c>
      <c r="B131" s="22" t="s">
        <v>17</v>
      </c>
      <c r="C131" s="30" t="s">
        <v>16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</row>
    <row r="132" spans="1:25" ht="31.5">
      <c r="A132" s="24">
        <v>113</v>
      </c>
      <c r="B132" s="32" t="s">
        <v>18</v>
      </c>
      <c r="C132" s="30" t="s">
        <v>14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</row>
    <row r="133" spans="1:25" ht="31.5">
      <c r="A133" s="24">
        <v>114</v>
      </c>
      <c r="B133" s="22" t="s">
        <v>19</v>
      </c>
      <c r="C133" s="30" t="s">
        <v>0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</row>
    <row r="134" spans="1:22" ht="15.75">
      <c r="A134" s="24">
        <v>115</v>
      </c>
      <c r="B134" s="75" t="s">
        <v>25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7"/>
    </row>
    <row r="135" spans="1:25" ht="31.5">
      <c r="A135" s="24">
        <v>116</v>
      </c>
      <c r="B135" s="22" t="s">
        <v>17</v>
      </c>
      <c r="C135" s="30" t="s">
        <v>16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</row>
    <row r="136" spans="1:25" ht="31.5">
      <c r="A136" s="24">
        <v>117</v>
      </c>
      <c r="B136" s="32" t="s">
        <v>18</v>
      </c>
      <c r="C136" s="30" t="s">
        <v>14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</row>
    <row r="137" spans="1:25" ht="31.5">
      <c r="A137" s="24">
        <v>118</v>
      </c>
      <c r="B137" s="22" t="s">
        <v>19</v>
      </c>
      <c r="C137" s="30" t="s">
        <v>0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</row>
    <row r="138" spans="1:22" ht="15.75">
      <c r="A138" s="24">
        <v>119</v>
      </c>
      <c r="B138" s="75" t="s">
        <v>26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7"/>
    </row>
    <row r="139" spans="1:25" ht="31.5">
      <c r="A139" s="24">
        <v>120</v>
      </c>
      <c r="B139" s="22" t="s">
        <v>17</v>
      </c>
      <c r="C139" s="30" t="s">
        <v>16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</row>
    <row r="140" spans="1:25" ht="31.5">
      <c r="A140" s="24">
        <v>121</v>
      </c>
      <c r="B140" s="32" t="s">
        <v>18</v>
      </c>
      <c r="C140" s="30" t="s">
        <v>14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1:25" ht="31.5">
      <c r="A141" s="24">
        <v>122</v>
      </c>
      <c r="B141" s="22" t="s">
        <v>19</v>
      </c>
      <c r="C141" s="30" t="s">
        <v>0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</row>
    <row r="142" spans="1:22" ht="15.75">
      <c r="A142" s="24">
        <v>123</v>
      </c>
      <c r="B142" s="75" t="s">
        <v>23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7"/>
    </row>
    <row r="143" spans="1:25" ht="31.5">
      <c r="A143" s="24">
        <v>124</v>
      </c>
      <c r="B143" s="22" t="s">
        <v>17</v>
      </c>
      <c r="C143" s="30" t="s">
        <v>16</v>
      </c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</row>
    <row r="144" spans="1:25" ht="31.5">
      <c r="A144" s="24">
        <v>125</v>
      </c>
      <c r="B144" s="32" t="s">
        <v>18</v>
      </c>
      <c r="C144" s="30" t="s">
        <v>14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5" ht="31.5">
      <c r="A145" s="24">
        <v>126</v>
      </c>
      <c r="B145" s="22" t="s">
        <v>19</v>
      </c>
      <c r="C145" s="30" t="s">
        <v>0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6" spans="1:25" ht="15.75">
      <c r="A146" s="24">
        <v>127</v>
      </c>
      <c r="B146" s="73" t="s">
        <v>33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</row>
    <row r="147" spans="1:25" ht="15.75">
      <c r="A147" s="24">
        <v>128</v>
      </c>
      <c r="B147" s="25"/>
      <c r="C147" s="30" t="s">
        <v>14</v>
      </c>
      <c r="D147" s="25">
        <v>2001</v>
      </c>
      <c r="E147" s="25">
        <v>2002</v>
      </c>
      <c r="F147" s="25">
        <v>2003</v>
      </c>
      <c r="G147" s="25">
        <v>2004</v>
      </c>
      <c r="H147" s="25">
        <v>2005</v>
      </c>
      <c r="I147" s="25">
        <v>2006</v>
      </c>
      <c r="J147" s="25">
        <v>2007</v>
      </c>
      <c r="K147" s="25">
        <v>2008</v>
      </c>
      <c r="L147" s="25">
        <v>2009</v>
      </c>
      <c r="M147" s="25">
        <v>2010</v>
      </c>
      <c r="N147" s="25">
        <v>2011</v>
      </c>
      <c r="O147" s="25">
        <v>2012</v>
      </c>
      <c r="P147" s="27">
        <v>2013</v>
      </c>
      <c r="Q147" s="27">
        <v>2014</v>
      </c>
      <c r="R147" s="27">
        <v>2015</v>
      </c>
      <c r="S147" s="27">
        <v>2016</v>
      </c>
      <c r="T147" s="27">
        <v>2017</v>
      </c>
      <c r="U147" s="27">
        <v>2018</v>
      </c>
      <c r="V147" s="27">
        <v>2019</v>
      </c>
      <c r="W147" s="27">
        <v>2020</v>
      </c>
      <c r="X147" s="27">
        <v>2021</v>
      </c>
      <c r="Y147" s="27">
        <v>2022</v>
      </c>
    </row>
    <row r="148" spans="1:22" ht="15.75">
      <c r="A148" s="24">
        <v>129</v>
      </c>
      <c r="B148" s="75" t="s">
        <v>15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7"/>
    </row>
    <row r="149" spans="1:25" ht="31.5">
      <c r="A149" s="24">
        <v>130</v>
      </c>
      <c r="B149" s="22" t="s">
        <v>17</v>
      </c>
      <c r="C149" s="30" t="s">
        <v>16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</row>
    <row r="150" spans="1:25" ht="31.5">
      <c r="A150" s="24">
        <v>131</v>
      </c>
      <c r="B150" s="32" t="s">
        <v>18</v>
      </c>
      <c r="C150" s="30" t="s">
        <v>14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</row>
    <row r="151" spans="1:25" ht="31.5">
      <c r="A151" s="24">
        <v>132</v>
      </c>
      <c r="B151" s="22" t="s">
        <v>34</v>
      </c>
      <c r="C151" s="30" t="s">
        <v>1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</row>
    <row r="152" spans="1:22" ht="15.75">
      <c r="A152" s="24">
        <v>133</v>
      </c>
      <c r="B152" s="75" t="s">
        <v>25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7"/>
    </row>
    <row r="153" spans="1:25" ht="31.5">
      <c r="A153" s="24">
        <v>134</v>
      </c>
      <c r="B153" s="22" t="s">
        <v>17</v>
      </c>
      <c r="C153" s="30" t="s">
        <v>16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</row>
    <row r="154" spans="1:25" ht="31.5">
      <c r="A154" s="24">
        <v>135</v>
      </c>
      <c r="B154" s="32" t="s">
        <v>18</v>
      </c>
      <c r="C154" s="30" t="s">
        <v>14</v>
      </c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</row>
    <row r="155" spans="1:25" ht="31.5">
      <c r="A155" s="24">
        <v>136</v>
      </c>
      <c r="B155" s="22" t="s">
        <v>34</v>
      </c>
      <c r="C155" s="30" t="s">
        <v>1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</row>
    <row r="156" spans="1:22" ht="15.75">
      <c r="A156" s="24">
        <v>137</v>
      </c>
      <c r="B156" s="75" t="s">
        <v>26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7"/>
    </row>
    <row r="157" spans="1:25" ht="31.5">
      <c r="A157" s="24">
        <v>138</v>
      </c>
      <c r="B157" s="22" t="s">
        <v>17</v>
      </c>
      <c r="C157" s="30" t="s">
        <v>16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</row>
    <row r="158" spans="1:25" ht="31.5">
      <c r="A158" s="24">
        <v>139</v>
      </c>
      <c r="B158" s="32" t="s">
        <v>18</v>
      </c>
      <c r="C158" s="30" t="s">
        <v>14</v>
      </c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</row>
    <row r="159" spans="1:25" ht="31.5">
      <c r="A159" s="24">
        <v>140</v>
      </c>
      <c r="B159" s="22" t="s">
        <v>34</v>
      </c>
      <c r="C159" s="30" t="s">
        <v>1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</row>
    <row r="160" spans="1:22" ht="15.75">
      <c r="A160" s="24">
        <v>141</v>
      </c>
      <c r="B160" s="75" t="s">
        <v>23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7"/>
    </row>
    <row r="161" spans="1:25" ht="31.5">
      <c r="A161" s="24">
        <v>142</v>
      </c>
      <c r="B161" s="22" t="s">
        <v>17</v>
      </c>
      <c r="C161" s="30" t="s">
        <v>16</v>
      </c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</row>
    <row r="162" spans="1:25" ht="31.5">
      <c r="A162" s="24">
        <v>143</v>
      </c>
      <c r="B162" s="32" t="s">
        <v>18</v>
      </c>
      <c r="C162" s="30" t="s">
        <v>14</v>
      </c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</row>
    <row r="163" spans="1:25" ht="31.5">
      <c r="A163" s="24">
        <v>144</v>
      </c>
      <c r="B163" s="22" t="s">
        <v>34</v>
      </c>
      <c r="C163" s="30" t="s">
        <v>1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</row>
    <row r="164" spans="1:22" ht="15.75">
      <c r="A164" s="35"/>
      <c r="B164" s="14"/>
      <c r="C164" s="13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3"/>
      <c r="Q164" s="3"/>
      <c r="R164" s="3"/>
      <c r="S164" s="3"/>
      <c r="T164" s="3"/>
      <c r="U164" s="3"/>
      <c r="V164" s="3"/>
    </row>
    <row r="165" spans="1:22" ht="15.75">
      <c r="A165" s="35"/>
      <c r="B165" s="19" t="s">
        <v>30</v>
      </c>
      <c r="C165" s="20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3"/>
      <c r="Q165" s="3"/>
      <c r="R165" s="3"/>
      <c r="S165" s="3"/>
      <c r="T165" s="3"/>
      <c r="U165" s="3"/>
      <c r="V165" s="3"/>
    </row>
    <row r="166" spans="1:22" ht="15.75">
      <c r="A166" s="35"/>
      <c r="B166" s="19"/>
      <c r="C166" s="20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3"/>
      <c r="Q166" s="3"/>
      <c r="R166" s="3"/>
      <c r="S166" s="3"/>
      <c r="T166" s="3"/>
      <c r="U166" s="3"/>
      <c r="V166" s="3"/>
    </row>
    <row r="167" spans="1:22" ht="31.5">
      <c r="A167" s="46"/>
      <c r="B167" s="22" t="s">
        <v>11</v>
      </c>
      <c r="C167" s="88"/>
      <c r="D167" s="89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3"/>
      <c r="Q167" s="3"/>
      <c r="R167" s="3"/>
      <c r="S167" s="3"/>
      <c r="T167" s="3"/>
      <c r="U167" s="3"/>
      <c r="V167" s="3"/>
    </row>
    <row r="168" spans="1:22" ht="15.75">
      <c r="A168" s="35"/>
      <c r="B168" s="14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3"/>
      <c r="Q168" s="3"/>
      <c r="R168" s="3"/>
      <c r="S168" s="3"/>
      <c r="T168" s="3"/>
      <c r="U168" s="3"/>
      <c r="V168" s="3"/>
    </row>
    <row r="169" spans="1:25" ht="15.75">
      <c r="A169" s="24">
        <v>145</v>
      </c>
      <c r="B169" s="71" t="s">
        <v>32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</row>
    <row r="170" spans="1:25" ht="15.75">
      <c r="A170" s="24">
        <v>146</v>
      </c>
      <c r="B170" s="25"/>
      <c r="C170" s="30" t="s">
        <v>14</v>
      </c>
      <c r="D170" s="25">
        <v>2001</v>
      </c>
      <c r="E170" s="25">
        <v>2002</v>
      </c>
      <c r="F170" s="25">
        <v>2003</v>
      </c>
      <c r="G170" s="25">
        <v>2004</v>
      </c>
      <c r="H170" s="25">
        <v>2005</v>
      </c>
      <c r="I170" s="25">
        <v>2006</v>
      </c>
      <c r="J170" s="25">
        <v>2007</v>
      </c>
      <c r="K170" s="25">
        <v>2008</v>
      </c>
      <c r="L170" s="25">
        <v>2009</v>
      </c>
      <c r="M170" s="25">
        <v>2010</v>
      </c>
      <c r="N170" s="25">
        <v>2011</v>
      </c>
      <c r="O170" s="25">
        <v>2012</v>
      </c>
      <c r="P170" s="27">
        <v>2013</v>
      </c>
      <c r="Q170" s="27">
        <v>2014</v>
      </c>
      <c r="R170" s="27">
        <v>2015</v>
      </c>
      <c r="S170" s="27">
        <v>2016</v>
      </c>
      <c r="T170" s="27">
        <v>2017</v>
      </c>
      <c r="U170" s="27">
        <v>2018</v>
      </c>
      <c r="V170" s="27">
        <v>2019</v>
      </c>
      <c r="W170" s="27">
        <v>2020</v>
      </c>
      <c r="X170" s="27">
        <v>2021</v>
      </c>
      <c r="Y170" s="27">
        <v>2022</v>
      </c>
    </row>
    <row r="171" spans="1:22" ht="15.75">
      <c r="A171" s="24">
        <v>147</v>
      </c>
      <c r="B171" s="75" t="s">
        <v>15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7"/>
    </row>
    <row r="172" spans="1:25" ht="31.5">
      <c r="A172" s="24">
        <v>148</v>
      </c>
      <c r="B172" s="22" t="s">
        <v>17</v>
      </c>
      <c r="C172" s="30" t="s">
        <v>16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</row>
    <row r="173" spans="1:25" ht="31.5">
      <c r="A173" s="24">
        <v>149</v>
      </c>
      <c r="B173" s="32" t="s">
        <v>18</v>
      </c>
      <c r="C173" s="30" t="s">
        <v>14</v>
      </c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</row>
    <row r="174" spans="1:25" ht="31.5">
      <c r="A174" s="24">
        <v>150</v>
      </c>
      <c r="B174" s="22" t="s">
        <v>19</v>
      </c>
      <c r="C174" s="30" t="s">
        <v>0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</row>
    <row r="175" spans="1:22" ht="15.75">
      <c r="A175" s="24">
        <v>151</v>
      </c>
      <c r="B175" s="75" t="s">
        <v>25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7"/>
    </row>
    <row r="176" spans="1:25" ht="31.5">
      <c r="A176" s="24">
        <v>152</v>
      </c>
      <c r="B176" s="22" t="s">
        <v>17</v>
      </c>
      <c r="C176" s="30" t="s">
        <v>16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</row>
    <row r="177" spans="1:25" ht="31.5">
      <c r="A177" s="24">
        <v>153</v>
      </c>
      <c r="B177" s="32" t="s">
        <v>18</v>
      </c>
      <c r="C177" s="30" t="s">
        <v>14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</row>
    <row r="178" spans="1:25" ht="31.5">
      <c r="A178" s="24">
        <v>154</v>
      </c>
      <c r="B178" s="22" t="s">
        <v>19</v>
      </c>
      <c r="C178" s="30" t="s">
        <v>0</v>
      </c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</row>
    <row r="179" spans="1:22" ht="15.75">
      <c r="A179" s="24">
        <v>155</v>
      </c>
      <c r="B179" s="75" t="s">
        <v>26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7"/>
    </row>
    <row r="180" spans="1:25" ht="31.5">
      <c r="A180" s="24">
        <v>156</v>
      </c>
      <c r="B180" s="22" t="s">
        <v>17</v>
      </c>
      <c r="C180" s="30" t="s">
        <v>16</v>
      </c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</row>
    <row r="181" spans="1:25" ht="31.5">
      <c r="A181" s="24">
        <v>157</v>
      </c>
      <c r="B181" s="32" t="s">
        <v>18</v>
      </c>
      <c r="C181" s="30" t="s">
        <v>14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</row>
    <row r="182" spans="1:25" ht="31.5">
      <c r="A182" s="24">
        <v>158</v>
      </c>
      <c r="B182" s="22" t="s">
        <v>19</v>
      </c>
      <c r="C182" s="30" t="s">
        <v>0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1:22" ht="15.75">
      <c r="A183" s="24">
        <v>159</v>
      </c>
      <c r="B183" s="75" t="s">
        <v>23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7"/>
    </row>
    <row r="184" spans="1:25" ht="31.5">
      <c r="A184" s="24">
        <v>160</v>
      </c>
      <c r="B184" s="22" t="s">
        <v>17</v>
      </c>
      <c r="C184" s="30" t="s">
        <v>16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</row>
    <row r="185" spans="1:25" ht="31.5">
      <c r="A185" s="24">
        <v>161</v>
      </c>
      <c r="B185" s="32" t="s">
        <v>18</v>
      </c>
      <c r="C185" s="30" t="s">
        <v>14</v>
      </c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</row>
    <row r="186" spans="1:25" ht="31.5">
      <c r="A186" s="24">
        <v>162</v>
      </c>
      <c r="B186" s="22" t="s">
        <v>19</v>
      </c>
      <c r="C186" s="30" t="s">
        <v>0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</row>
    <row r="187" spans="1:25" ht="15.75">
      <c r="A187" s="24">
        <v>163</v>
      </c>
      <c r="B187" s="73" t="s">
        <v>33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</row>
    <row r="188" spans="1:25" ht="15.75">
      <c r="A188" s="24">
        <v>164</v>
      </c>
      <c r="B188" s="25"/>
      <c r="C188" s="30" t="s">
        <v>14</v>
      </c>
      <c r="D188" s="25">
        <v>2001</v>
      </c>
      <c r="E188" s="25">
        <v>2002</v>
      </c>
      <c r="F188" s="25">
        <v>2003</v>
      </c>
      <c r="G188" s="25">
        <v>2004</v>
      </c>
      <c r="H188" s="25">
        <v>2005</v>
      </c>
      <c r="I188" s="25">
        <v>2006</v>
      </c>
      <c r="J188" s="25">
        <v>2007</v>
      </c>
      <c r="K188" s="25">
        <v>2008</v>
      </c>
      <c r="L188" s="25">
        <v>2009</v>
      </c>
      <c r="M188" s="25">
        <v>2010</v>
      </c>
      <c r="N188" s="25">
        <v>2011</v>
      </c>
      <c r="O188" s="25">
        <v>2012</v>
      </c>
      <c r="P188" s="27">
        <v>2013</v>
      </c>
      <c r="Q188" s="27">
        <v>2014</v>
      </c>
      <c r="R188" s="27">
        <v>2015</v>
      </c>
      <c r="S188" s="27">
        <v>2016</v>
      </c>
      <c r="T188" s="27">
        <v>2017</v>
      </c>
      <c r="U188" s="27">
        <v>2018</v>
      </c>
      <c r="V188" s="27">
        <v>2019</v>
      </c>
      <c r="W188" s="27">
        <v>2020</v>
      </c>
      <c r="X188" s="27">
        <v>2021</v>
      </c>
      <c r="Y188" s="27">
        <v>2022</v>
      </c>
    </row>
    <row r="189" spans="1:22" ht="15.75">
      <c r="A189" s="24">
        <v>165</v>
      </c>
      <c r="B189" s="75" t="s">
        <v>15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7"/>
    </row>
    <row r="190" spans="1:25" ht="31.5">
      <c r="A190" s="24">
        <v>166</v>
      </c>
      <c r="B190" s="22" t="s">
        <v>17</v>
      </c>
      <c r="C190" s="30" t="s">
        <v>16</v>
      </c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</row>
    <row r="191" spans="1:25" ht="31.5">
      <c r="A191" s="24">
        <v>167</v>
      </c>
      <c r="B191" s="32" t="s">
        <v>18</v>
      </c>
      <c r="C191" s="30" t="s">
        <v>14</v>
      </c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</row>
    <row r="192" spans="1:25" ht="31.5">
      <c r="A192" s="24">
        <v>168</v>
      </c>
      <c r="B192" s="22" t="s">
        <v>34</v>
      </c>
      <c r="C192" s="30" t="s">
        <v>1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</row>
    <row r="193" spans="1:22" ht="15.75">
      <c r="A193" s="24">
        <v>169</v>
      </c>
      <c r="B193" s="75" t="s">
        <v>25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7"/>
    </row>
    <row r="194" spans="1:25" ht="31.5">
      <c r="A194" s="24">
        <v>170</v>
      </c>
      <c r="B194" s="22" t="s">
        <v>17</v>
      </c>
      <c r="C194" s="30" t="s">
        <v>16</v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</row>
    <row r="195" spans="1:25" ht="31.5">
      <c r="A195" s="24">
        <v>171</v>
      </c>
      <c r="B195" s="32" t="s">
        <v>18</v>
      </c>
      <c r="C195" s="30" t="s">
        <v>14</v>
      </c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</row>
    <row r="196" spans="1:25" ht="31.5">
      <c r="A196" s="24">
        <v>172</v>
      </c>
      <c r="B196" s="22" t="s">
        <v>34</v>
      </c>
      <c r="C196" s="30" t="s">
        <v>1</v>
      </c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</row>
    <row r="197" spans="1:22" ht="15.75">
      <c r="A197" s="24">
        <v>173</v>
      </c>
      <c r="B197" s="75" t="s">
        <v>26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7"/>
    </row>
    <row r="198" spans="1:25" ht="31.5">
      <c r="A198" s="24">
        <v>174</v>
      </c>
      <c r="B198" s="22" t="s">
        <v>17</v>
      </c>
      <c r="C198" s="30" t="s">
        <v>16</v>
      </c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 spans="1:25" ht="31.5">
      <c r="A199" s="24">
        <v>175</v>
      </c>
      <c r="B199" s="32" t="s">
        <v>18</v>
      </c>
      <c r="C199" s="30" t="s">
        <v>14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</row>
    <row r="200" spans="1:25" ht="31.5">
      <c r="A200" s="24">
        <v>176</v>
      </c>
      <c r="B200" s="22" t="s">
        <v>34</v>
      </c>
      <c r="C200" s="30" t="s">
        <v>1</v>
      </c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</row>
    <row r="201" spans="1:22" ht="15.75">
      <c r="A201" s="24">
        <v>177</v>
      </c>
      <c r="B201" s="75" t="s">
        <v>23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7"/>
    </row>
    <row r="202" spans="1:25" ht="31.5">
      <c r="A202" s="24">
        <v>178</v>
      </c>
      <c r="B202" s="22" t="s">
        <v>17</v>
      </c>
      <c r="C202" s="30" t="s">
        <v>16</v>
      </c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</row>
    <row r="203" spans="1:25" ht="31.5">
      <c r="A203" s="24">
        <v>179</v>
      </c>
      <c r="B203" s="32" t="s">
        <v>18</v>
      </c>
      <c r="C203" s="30" t="s">
        <v>14</v>
      </c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</row>
    <row r="204" spans="1:25" ht="31.5">
      <c r="A204" s="24">
        <v>180</v>
      </c>
      <c r="B204" s="22" t="s">
        <v>34</v>
      </c>
      <c r="C204" s="30" t="s">
        <v>1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1:2" ht="15.75">
      <c r="A205" s="35"/>
      <c r="B205" s="47"/>
    </row>
    <row r="206" spans="1:2" ht="15.75">
      <c r="A206" s="46"/>
      <c r="B206" s="49" t="s">
        <v>43</v>
      </c>
    </row>
    <row r="207" spans="1:3" ht="15.75">
      <c r="A207" s="35"/>
      <c r="B207" s="90" t="s">
        <v>35</v>
      </c>
      <c r="C207" s="91"/>
    </row>
    <row r="208" ht="15.75">
      <c r="A208" s="35"/>
    </row>
    <row r="209" ht="15.75">
      <c r="A209" s="35"/>
    </row>
    <row r="210" ht="15.75">
      <c r="A210" s="46"/>
    </row>
    <row r="211" ht="15.75">
      <c r="A211" s="35"/>
    </row>
    <row r="212" ht="15.75">
      <c r="A212" s="35"/>
    </row>
    <row r="213" ht="15.75">
      <c r="A213" s="35"/>
    </row>
    <row r="214" ht="15.75">
      <c r="A214" s="46"/>
    </row>
    <row r="215" ht="15.75">
      <c r="A215" s="35"/>
    </row>
    <row r="216" ht="15.75">
      <c r="A216" s="35"/>
    </row>
    <row r="217" ht="15.75">
      <c r="A217" s="35"/>
    </row>
  </sheetData>
  <sheetProtection/>
  <mergeCells count="63">
    <mergeCell ref="B179:V179"/>
    <mergeCell ref="B142:V142"/>
    <mergeCell ref="B175:V175"/>
    <mergeCell ref="B152:V152"/>
    <mergeCell ref="B156:V156"/>
    <mergeCell ref="B160:V160"/>
    <mergeCell ref="B111:V111"/>
    <mergeCell ref="B115:V115"/>
    <mergeCell ref="B119:V119"/>
    <mergeCell ref="B107:V107"/>
    <mergeCell ref="B105:V105"/>
    <mergeCell ref="C127:O127"/>
    <mergeCell ref="C126:D126"/>
    <mergeCell ref="B138:V138"/>
    <mergeCell ref="B207:C207"/>
    <mergeCell ref="C167:D167"/>
    <mergeCell ref="C168:O168"/>
    <mergeCell ref="B193:V193"/>
    <mergeCell ref="B183:V183"/>
    <mergeCell ref="B189:V189"/>
    <mergeCell ref="B171:V171"/>
    <mergeCell ref="B201:V201"/>
    <mergeCell ref="B197:V197"/>
    <mergeCell ref="B64:V64"/>
    <mergeCell ref="B60:V60"/>
    <mergeCell ref="B56:V56"/>
    <mergeCell ref="B74:P74"/>
    <mergeCell ref="B148:V148"/>
    <mergeCell ref="B130:V130"/>
    <mergeCell ref="B134:V134"/>
    <mergeCell ref="B93:V93"/>
    <mergeCell ref="B89:V89"/>
    <mergeCell ref="C85:D85"/>
    <mergeCell ref="B66:P66"/>
    <mergeCell ref="C7:D7"/>
    <mergeCell ref="B70:P70"/>
    <mergeCell ref="B37:V37"/>
    <mergeCell ref="C45:O45"/>
    <mergeCell ref="B52:V52"/>
    <mergeCell ref="B33:V33"/>
    <mergeCell ref="C44:D44"/>
    <mergeCell ref="B25:V25"/>
    <mergeCell ref="B29:V29"/>
    <mergeCell ref="B1:V1"/>
    <mergeCell ref="B19:V19"/>
    <mergeCell ref="B15:V15"/>
    <mergeCell ref="B11:V11"/>
    <mergeCell ref="B9:Y9"/>
    <mergeCell ref="B23:Y23"/>
    <mergeCell ref="B8:P8"/>
    <mergeCell ref="C3:D3"/>
    <mergeCell ref="B46:Y46"/>
    <mergeCell ref="B87:Y87"/>
    <mergeCell ref="B128:Y128"/>
    <mergeCell ref="B146:Y146"/>
    <mergeCell ref="B169:Y169"/>
    <mergeCell ref="B187:Y187"/>
    <mergeCell ref="B97:V97"/>
    <mergeCell ref="B78:P78"/>
    <mergeCell ref="B48:V48"/>
    <mergeCell ref="C86:O8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0" r:id="rId1"/>
  <rowBreaks count="2" manualBreakCount="2">
    <brk id="47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zoomScale="70" zoomScaleNormal="70" zoomScalePageLayoutView="0" workbookViewId="0" topLeftCell="A1">
      <selection activeCell="H19" sqref="H19"/>
    </sheetView>
  </sheetViews>
  <sheetFormatPr defaultColWidth="15.57421875" defaultRowHeight="15"/>
  <cols>
    <col min="1" max="16384" width="15.57421875" style="1" customWidth="1"/>
  </cols>
  <sheetData>
    <row r="1" spans="1:25" ht="18.75">
      <c r="A1" s="50"/>
      <c r="B1" s="79" t="s">
        <v>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15.75">
      <c r="A2" s="51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6.5" thickBot="1">
      <c r="A3" s="51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6.5" thickBot="1">
      <c r="A4" s="7"/>
      <c r="B4" s="52" t="s">
        <v>37</v>
      </c>
      <c r="C4" s="93"/>
      <c r="D4" s="94"/>
      <c r="E4" s="9"/>
      <c r="F4" s="9"/>
      <c r="G4" s="9"/>
      <c r="H4" s="9"/>
      <c r="I4" s="10"/>
      <c r="J4" s="10"/>
      <c r="K4" s="10"/>
      <c r="L4" s="10"/>
      <c r="M4" s="9"/>
      <c r="N4" s="9"/>
      <c r="O4" s="9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.75">
      <c r="A5" s="53"/>
      <c r="B5" s="12"/>
      <c r="C5" s="14"/>
      <c r="D5" s="14"/>
      <c r="E5" s="14"/>
      <c r="F5" s="14"/>
      <c r="G5" s="14"/>
      <c r="H5" s="14"/>
      <c r="I5" s="15"/>
      <c r="J5" s="16"/>
      <c r="K5" s="17"/>
      <c r="L5" s="15"/>
      <c r="M5" s="14"/>
      <c r="N5" s="14"/>
      <c r="O5" s="1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6.5" thickBot="1">
      <c r="A6" s="54"/>
      <c r="B6" s="97" t="s">
        <v>38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ht="16.5" thickBot="1">
      <c r="A7" s="55">
        <v>1</v>
      </c>
      <c r="B7" s="95" t="s">
        <v>32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16.5" thickBot="1">
      <c r="A8" s="56">
        <v>2</v>
      </c>
      <c r="B8" s="57"/>
      <c r="C8" s="26" t="s">
        <v>14</v>
      </c>
      <c r="D8" s="57">
        <v>2001</v>
      </c>
      <c r="E8" s="57">
        <v>2002</v>
      </c>
      <c r="F8" s="57">
        <v>2003</v>
      </c>
      <c r="G8" s="57">
        <v>2004</v>
      </c>
      <c r="H8" s="57">
        <v>2005</v>
      </c>
      <c r="I8" s="57">
        <v>2006</v>
      </c>
      <c r="J8" s="57">
        <v>2007</v>
      </c>
      <c r="K8" s="57">
        <v>2008</v>
      </c>
      <c r="L8" s="57">
        <v>2009</v>
      </c>
      <c r="M8" s="57">
        <v>2010</v>
      </c>
      <c r="N8" s="57">
        <v>2011</v>
      </c>
      <c r="O8" s="57">
        <v>2012</v>
      </c>
      <c r="P8" s="58">
        <v>2013</v>
      </c>
      <c r="Q8" s="58">
        <v>2014</v>
      </c>
      <c r="R8" s="58">
        <v>2015</v>
      </c>
      <c r="S8" s="58">
        <v>2016</v>
      </c>
      <c r="T8" s="58">
        <v>2017</v>
      </c>
      <c r="U8" s="58">
        <v>2018</v>
      </c>
      <c r="V8" s="58">
        <v>2019</v>
      </c>
      <c r="W8" s="58">
        <v>2020</v>
      </c>
      <c r="X8" s="58">
        <v>2021</v>
      </c>
      <c r="Y8" s="58">
        <v>2022</v>
      </c>
    </row>
    <row r="9" spans="1:25" ht="111" thickBot="1">
      <c r="A9" s="56">
        <v>3</v>
      </c>
      <c r="B9" s="59" t="s">
        <v>44</v>
      </c>
      <c r="C9" s="60" t="s">
        <v>0</v>
      </c>
      <c r="D9" s="61">
        <f>IF(COUNT('[1]C-12-data'!D14,'[1]C-12-data'!D51,)=0,"n/a",(('[1]C-12-data'!D14+'[1]C-12-data'!D51)/COUNT('[1]C-12-data'!D14,'[1]C-12-data'!D51,)))</f>
        <v>0.04</v>
      </c>
      <c r="E9" s="61" t="str">
        <f>IF(COUNT('[1]C-12-data'!E14,'[1]C-12-data'!E51,'[1]C-12-data'!E92,'[1]C-12-data'!E133,'[1]C-12-data'!E174)=0,"n/a",(('[1]C-12-data'!E14+'[1]C-12-data'!E51+'[1]C-12-data'!E92+'[1]C-12-data'!E133+'[1]C-12-data'!E174)/COUNT('[1]C-12-data'!E14,'[1]C-12-data'!E51,'[1]C-12-data'!E92,'[1]C-12-data'!E133,'[1]C-12-data'!E174)))</f>
        <v>n/a</v>
      </c>
      <c r="F9" s="61" t="str">
        <f>IF(COUNT('[1]C-12-data'!F14,'[1]C-12-data'!F51,'[1]C-12-data'!F92,'[1]C-12-data'!F133,'[1]C-12-data'!F174)=0,"n/a",(('[1]C-12-data'!F14+'[1]C-12-data'!F51+'[1]C-12-data'!F92+'[1]C-12-data'!F133+'[1]C-12-data'!F174)/COUNT('[1]C-12-data'!F14,'[1]C-12-data'!F51,'[1]C-12-data'!F92,'[1]C-12-data'!F133,'[1]C-12-data'!F174)))</f>
        <v>n/a</v>
      </c>
      <c r="G9" s="61" t="str">
        <f>IF(COUNT('[1]C-12-data'!G14,'[1]C-12-data'!G51,'[1]C-12-data'!G92,'[1]C-12-data'!G133,'[1]C-12-data'!G174)=0,"n/a",(('[1]C-12-data'!G14+'[1]C-12-data'!G51+'[1]C-12-data'!G92+'[1]C-12-data'!G133+'[1]C-12-data'!G174)/COUNT('[1]C-12-data'!G14,'[1]C-12-data'!G51,'[1]C-12-data'!G92,'[1]C-12-data'!G133,'[1]C-12-data'!G174)))</f>
        <v>n/a</v>
      </c>
      <c r="H9" s="61" t="str">
        <f>IF(COUNT('[1]C-12-data'!H14,'[1]C-12-data'!H51,'[1]C-12-data'!H92,'[1]C-12-data'!H133,'[1]C-12-data'!H174)=0,"n/a",(('[1]C-12-data'!H14+'[1]C-12-data'!H51+'[1]C-12-data'!H92+'[1]C-12-data'!H133+'[1]C-12-data'!H174)/COUNT('[1]C-12-data'!H14,'[1]C-12-data'!H51,'[1]C-12-data'!H92,'[1]C-12-data'!H133,'[1]C-12-data'!H174)))</f>
        <v>n/a</v>
      </c>
      <c r="I9" s="61" t="str">
        <f>IF(COUNT('[1]C-12-data'!I14,'[1]C-12-data'!I51,'[1]C-12-data'!I92,'[1]C-12-data'!I133,'[1]C-12-data'!I174)=0,"n/a",(('[1]C-12-data'!I14+'[1]C-12-data'!I51+'[1]C-12-data'!I92+'[1]C-12-data'!I133+'[1]C-12-data'!I174)/COUNT('[1]C-12-data'!I14,'[1]C-12-data'!I51,'[1]C-12-data'!I92,'[1]C-12-data'!I133,'[1]C-12-data'!I174)))</f>
        <v>n/a</v>
      </c>
      <c r="J9" s="61" t="str">
        <f>IF(COUNT('[1]C-12-data'!J14,'[1]C-12-data'!J51,'[1]C-12-data'!J92,'[1]C-12-data'!J133,'[1]C-12-data'!J174)=0,"n/a",(('[1]C-12-data'!J14+'[1]C-12-data'!J51+'[1]C-12-data'!J92+'[1]C-12-data'!J133+'[1]C-12-data'!J174)/COUNT('[1]C-12-data'!J14,'[1]C-12-data'!J51,'[1]C-12-data'!J92,'[1]C-12-data'!J133,'[1]C-12-data'!J174)))</f>
        <v>n/a</v>
      </c>
      <c r="K9" s="61" t="str">
        <f>IF(COUNT('[1]C-12-data'!K14,'[1]C-12-data'!K51,'[1]C-12-data'!K92,'[1]C-12-data'!K133,'[1]C-12-data'!K174)=0,"n/a",(('[1]C-12-data'!K14+'[1]C-12-data'!K51+'[1]C-12-data'!K92+'[1]C-12-data'!K133+'[1]C-12-data'!K174)/COUNT('[1]C-12-data'!K14,'[1]C-12-data'!K51,'[1]C-12-data'!K92,'[1]C-12-data'!K133,'[1]C-12-data'!K174)))</f>
        <v>n/a</v>
      </c>
      <c r="L9" s="61">
        <f>IF(COUNT('[1]C-12-data'!L14,'[1]C-12-data'!L51,'[1]C-12-data'!L92,'[1]C-12-data'!L133,'[1]C-12-data'!L174)=0,"n/a",(('[1]C-12-data'!L14+'[1]C-12-data'!L51+'[1]C-12-data'!L92+'[1]C-12-data'!L133+'[1]C-12-data'!L174)/COUNT('[1]C-12-data'!L14,'[1]C-12-data'!L51,'[1]C-12-data'!L92,'[1]C-12-data'!L133,'[1]C-12-data'!L174)))</f>
        <v>0.01</v>
      </c>
      <c r="M9" s="61">
        <f>IF(COUNT('[1]C-12-data'!M14,'[1]C-12-data'!M51,'[1]C-12-data'!M92,'[1]C-12-data'!M133,'[1]C-12-data'!M174)=0,"n/a",(('[1]C-12-data'!M14+'[1]C-12-data'!M51+'[1]C-12-data'!M92+'[1]C-12-data'!M133+'[1]C-12-data'!M174)/COUNT('[1]C-12-data'!M14,'[1]C-12-data'!M51,'[1]C-12-data'!M92,'[1]C-12-data'!M133,'[1]C-12-data'!M174)))</f>
        <v>0.08</v>
      </c>
      <c r="N9" s="61">
        <f>IF(COUNT('[1]C-12-data'!N14,'[1]C-12-data'!N51,'[1]C-12-data'!N92,'[1]C-12-data'!N133,'[1]C-12-data'!N174)=0,"n/a",(('[1]C-12-data'!N14+'[1]C-12-data'!N51+'[1]C-12-data'!N92+'[1]C-12-data'!N133+'[1]C-12-data'!N174)/COUNT('[1]C-12-data'!N14,'[1]C-12-data'!N51,'[1]C-12-data'!N92,'[1]C-12-data'!N133,'[1]C-12-data'!N174)))</f>
        <v>0.01</v>
      </c>
      <c r="O9" s="61">
        <f>IF(COUNT('[1]C-12-data'!O14,'[1]C-12-data'!O51,'[1]C-12-data'!O92,'[1]C-12-data'!O133,'[1]C-12-data'!O174)=0,"n/a",(('[1]C-12-data'!O14+'[1]C-12-data'!O51+'[1]C-12-data'!O92+'[1]C-12-data'!O133+'[1]C-12-data'!O174)/COUNT('[1]C-12-data'!O14,'[1]C-12-data'!O51,'[1]C-12-data'!O92,'[1]C-12-data'!O133,'[1]C-12-data'!O174)))</f>
        <v>0.01</v>
      </c>
      <c r="P9" s="61">
        <f>IF(COUNT('[1]C-12-data'!P14,'[1]C-12-data'!P51,'[1]C-12-data'!P92,'[1]C-12-data'!P133,'[1]C-12-data'!P174)=0,"n/a",(('[1]C-12-data'!P14+'[1]C-12-data'!P51+'[1]C-12-data'!P92+'[1]C-12-data'!P133+'[1]C-12-data'!P174)/COUNT('[1]C-12-data'!P14,'[1]C-12-data'!P51,'[1]C-12-data'!P92,'[1]C-12-data'!P133,'[1]C-12-data'!P174)))</f>
        <v>0.006</v>
      </c>
      <c r="Q9" s="61">
        <f>IF(COUNT('[1]C-12-data'!Q14,'[1]C-12-data'!Q51,'[1]C-12-data'!Q92,'[1]C-12-data'!Q133,'[1]C-12-data'!Q174)=0,"n/a",(('[1]C-12-data'!Q14+'[1]C-12-data'!Q51+'[1]C-12-data'!Q92+'[1]C-12-data'!Q133+'[1]C-12-data'!Q174)/COUNT('[1]C-12-data'!Q14,'[1]C-12-data'!Q51,'[1]C-12-data'!Q92,'[1]C-12-data'!Q133,'[1]C-12-data'!Q174)))</f>
        <v>0.004</v>
      </c>
      <c r="R9" s="61">
        <f>IF(COUNT('[1]C-12-data'!R14,'[1]C-12-data'!R51,'[1]C-12-data'!R92,'[1]C-12-data'!R133,'[1]C-12-data'!R174)=0,"n/a",(('[1]C-12-data'!R14+'[1]C-12-data'!R51+'[1]C-12-data'!R92+'[1]C-12-data'!R133+'[1]C-12-data'!R174)/COUNT('[1]C-12-data'!R14,'[1]C-12-data'!R51,'[1]C-12-data'!R92,'[1]C-12-data'!R133,'[1]C-12-data'!R174)))</f>
        <v>0.004</v>
      </c>
      <c r="S9" s="61">
        <f>IF(COUNT('[1]C-12-data'!S14,'[1]C-12-data'!S51,'[1]C-12-data'!S92,'[1]C-12-data'!S133,'[1]C-12-data'!S174)=0,"n/a",(('[1]C-12-data'!S14+'[1]C-12-data'!S51+'[1]C-12-data'!S92+'[1]C-12-data'!S133+'[1]C-12-data'!S174)/COUNT('[1]C-12-data'!S14,'[1]C-12-data'!S51,'[1]C-12-data'!S92,'[1]C-12-data'!S133,'[1]C-12-data'!S174)))</f>
        <v>0.004</v>
      </c>
      <c r="T9" s="61">
        <f>IF(COUNT('[1]C-12-data'!T14,'[1]C-12-data'!T51,'[1]C-12-data'!T92,'[1]C-12-data'!T133,'[1]C-12-data'!T174)=0,"n/a",(('[1]C-12-data'!T14+'[1]C-12-data'!T51+'[1]C-12-data'!T92+'[1]C-12-data'!T133+'[1]C-12-data'!T174)/COUNT('[1]C-12-data'!T14,'[1]C-12-data'!T51,'[1]C-12-data'!T92,'[1]C-12-data'!T133,'[1]C-12-data'!T174)))</f>
        <v>0.004</v>
      </c>
      <c r="U9" s="61">
        <f>IF(COUNT('[1]C-12-data'!R14,'[1]C-12-data'!R51,'[1]C-12-data'!R92,'[1]C-12-data'!R133,'[1]C-12-data'!R174)=0,"n/a",(('[1]C-12-data'!R14+'[1]C-12-data'!R51+'[1]C-12-data'!R92+'[1]C-12-data'!R133+'[1]C-12-data'!R174)/COUNT('[1]C-12-data'!R14,'[1]C-12-data'!R51,'[1]C-12-data'!R92,'[1]C-12-data'!R133,'[1]C-12-data'!R174)))</f>
        <v>0.004</v>
      </c>
      <c r="V9" s="61">
        <f>IF(COUNT('[2]C-12-data'!W14,'[2]C-12-data'!W51,'[2]C-12-data'!W92,'[2]C-12-data'!W133,'[2]C-12-data'!W174)=0,"n/a",(('[2]C-12-data'!W14+'[2]C-12-data'!W51+'[2]C-12-data'!W92+'[2]C-12-data'!W133+'[2]C-12-data'!W174)/COUNT('[2]C-12-data'!W14,'[2]C-12-data'!W51,'[2]C-12-data'!W92,'[2]C-12-data'!W133,'[2]C-12-data'!W174)))</f>
        <v>0.01465</v>
      </c>
      <c r="W9" s="61">
        <f>IF(COUNT('[2]C-12-data'!W14,'[2]C-12-data'!W51,'[2]C-12-data'!W92,'[2]C-12-data'!W133,'[2]C-12-data'!W174)=0,"n/a",(('[2]C-12-data'!W14+'[2]C-12-data'!W51+'[2]C-12-data'!W92+'[2]C-12-data'!W133+'[2]C-12-data'!W174)/COUNT('[2]C-12-data'!W14,'[2]C-12-data'!W51,'[2]C-12-data'!W92,'[2]C-12-data'!W133,'[2]C-12-data'!W174)))</f>
        <v>0.01465</v>
      </c>
      <c r="X9" s="61">
        <f>IF(COUNT('[3]C-12-data'!Y14,'[3]C-12-data'!Y51,'[3]C-12-data'!Y92,'[3]C-12-data'!Y133,'[3]C-12-data'!Y174)=0,"n/a",(('[3]C-12-data'!Y14+'[3]C-12-data'!Y51+'[3]C-12-data'!Y92+'[3]C-12-data'!Y133+'[3]C-12-data'!Y174)/COUNT('[3]C-12-data'!Y14,'[3]C-12-data'!Y51,'[3]C-12-data'!Y92,'[3]C-12-data'!Y133,'[3]C-12-data'!Y174)))</f>
        <v>0.006</v>
      </c>
      <c r="Y9" s="61" t="str">
        <f>IF(COUNT('[3]C-12-data'!Z14,'[3]C-12-data'!Z51,'[3]C-12-data'!Z92,'[3]C-12-data'!Z133,'[3]C-12-data'!Z174)=0,"n/a",(('[3]C-12-data'!Z14+'[3]C-12-data'!Z51+'[3]C-12-data'!Z92+'[3]C-12-data'!Z133+'[3]C-12-data'!Z174)/COUNT('[3]C-12-data'!Z14,'[3]C-12-data'!Z51,'[3]C-12-data'!Z92,'[3]C-12-data'!Z133,'[3]C-12-data'!Z174)))</f>
        <v>n/a</v>
      </c>
    </row>
    <row r="10" spans="1:25" ht="95.25" thickBot="1">
      <c r="A10" s="56">
        <v>4</v>
      </c>
      <c r="B10" s="59" t="s">
        <v>45</v>
      </c>
      <c r="C10" s="60" t="s">
        <v>0</v>
      </c>
      <c r="D10" s="61">
        <f>IF(COUNT('[1]C-12-data'!D18,'[1]C-12-data'!D55,'[1]C-12-data'!D96,'[1]C-12-data'!D137,'[1]C-12-data'!D178)=0,"n/a",(('[1]C-12-data'!D18+'[1]C-12-data'!D55+'[1]C-12-data'!D96+'[1]C-12-data'!D137+'[1]C-12-data'!D178)/COUNT('[1]C-12-data'!D18,'[1]C-12-data'!D55,'[1]C-12-data'!D96,'[1]C-12-data'!D137,'[1]C-12-data'!D178)))</f>
        <v>0.079</v>
      </c>
      <c r="E10" s="61" t="str">
        <f>IF(COUNT('[1]C-12-data'!E18,'[1]C-12-data'!E55,'[1]C-12-data'!E96,'[1]C-12-data'!E137,'[1]C-12-data'!E178)=0,"n/a",(('[1]C-12-data'!E18+'[1]C-12-data'!E55+'[1]C-12-data'!E96+'[1]C-12-data'!E137+'[1]C-12-data'!E178)/COUNT('[1]C-12-data'!E18,'[1]C-12-data'!E55,'[1]C-12-data'!E96,'[1]C-12-data'!E137,'[1]C-12-data'!E178)))</f>
        <v>n/a</v>
      </c>
      <c r="F10" s="61" t="str">
        <f>IF(COUNT('[1]C-12-data'!F18,'[1]C-12-data'!F55,'[1]C-12-data'!F96,'[1]C-12-data'!F137,'[1]C-12-data'!F178)=0,"n/a",(('[1]C-12-data'!F18+'[1]C-12-data'!F55+'[1]C-12-data'!F96+'[1]C-12-data'!F137+'[1]C-12-data'!F178)/COUNT('[1]C-12-data'!F18,'[1]C-12-data'!F55,'[1]C-12-data'!F96,'[1]C-12-data'!F137,'[1]C-12-data'!F178)))</f>
        <v>n/a</v>
      </c>
      <c r="G10" s="61" t="str">
        <f>IF(COUNT('[1]C-12-data'!G18,'[1]C-12-data'!G55,'[1]C-12-data'!G96,'[1]C-12-data'!G137,'[1]C-12-data'!G178)=0,"n/a",(('[1]C-12-data'!G18+'[1]C-12-data'!G55+'[1]C-12-data'!G96+'[1]C-12-data'!G137+'[1]C-12-data'!G178)/COUNT('[1]C-12-data'!G18,'[1]C-12-data'!G55,'[1]C-12-data'!G96,'[1]C-12-data'!G137,'[1]C-12-data'!G178)))</f>
        <v>n/a</v>
      </c>
      <c r="H10" s="61" t="str">
        <f>IF(COUNT('[1]C-12-data'!H18,'[1]C-12-data'!H55,'[1]C-12-data'!H96,'[1]C-12-data'!H137,'[1]C-12-data'!H178)=0,"n/a",(('[1]C-12-data'!H18+'[1]C-12-data'!H55+'[1]C-12-data'!H96+'[1]C-12-data'!H137+'[1]C-12-data'!H178)/COUNT('[1]C-12-data'!H18,'[1]C-12-data'!H55,'[1]C-12-data'!H96,'[1]C-12-data'!H137,'[1]C-12-data'!H178)))</f>
        <v>n/a</v>
      </c>
      <c r="I10" s="61" t="str">
        <f>IF(COUNT('[1]C-12-data'!I18,'[1]C-12-data'!I55,'[1]C-12-data'!I96,'[1]C-12-data'!I137,'[1]C-12-data'!I178)=0,"n/a",(('[1]C-12-data'!I18+'[1]C-12-data'!I55+'[1]C-12-data'!I96+'[1]C-12-data'!I137+'[1]C-12-data'!I178)/COUNT('[1]C-12-data'!I18,'[1]C-12-data'!I55,'[1]C-12-data'!I96,'[1]C-12-data'!I137,'[1]C-12-data'!I178)))</f>
        <v>n/a</v>
      </c>
      <c r="J10" s="61" t="str">
        <f>IF(COUNT('[1]C-12-data'!J18,'[1]C-12-data'!J55,'[1]C-12-data'!J96,'[1]C-12-data'!J137,'[1]C-12-data'!J178)=0,"n/a",(('[1]C-12-data'!J18+'[1]C-12-data'!J55+'[1]C-12-data'!J96+'[1]C-12-data'!J137+'[1]C-12-data'!J178)/COUNT('[1]C-12-data'!J18,'[1]C-12-data'!J55,'[1]C-12-data'!J96,'[1]C-12-data'!J137,'[1]C-12-data'!J178)))</f>
        <v>n/a</v>
      </c>
      <c r="K10" s="61" t="str">
        <f>IF(COUNT('[1]C-12-data'!K18,'[1]C-12-data'!K55,'[1]C-12-data'!K96,'[1]C-12-data'!K137,'[1]C-12-data'!K178)=0,"n/a",(('[1]C-12-data'!K18+'[1]C-12-data'!K55+'[1]C-12-data'!K96+'[1]C-12-data'!K137+'[1]C-12-data'!K178)/COUNT('[1]C-12-data'!K18,'[1]C-12-data'!K55,'[1]C-12-data'!K96,'[1]C-12-data'!K137,'[1]C-12-data'!K178)))</f>
        <v>n/a</v>
      </c>
      <c r="L10" s="61">
        <f>IF(COUNT('[1]C-12-data'!L18,'[1]C-12-data'!L55,'[1]C-12-data'!L96,'[1]C-12-data'!L137,'[1]C-12-data'!L178)=0,"n/a",(('[1]C-12-data'!L18+'[1]C-12-data'!L55+'[1]C-12-data'!L96+'[1]C-12-data'!L137+'[1]C-12-data'!L178)/COUNT('[1]C-12-data'!L18,'[1]C-12-data'!L55,'[1]C-12-data'!L96,'[1]C-12-data'!L137,'[1]C-12-data'!L178)))</f>
        <v>0.027</v>
      </c>
      <c r="M10" s="61">
        <f>IF(COUNT('[1]C-12-data'!M18,'[1]C-12-data'!M55,'[1]C-12-data'!M96,'[1]C-12-data'!M137,'[1]C-12-data'!M178)=0,"n/a",(('[1]C-12-data'!M18+'[1]C-12-data'!M55+'[1]C-12-data'!M96+'[1]C-12-data'!M137+'[1]C-12-data'!M178)/COUNT('[1]C-12-data'!M18,'[1]C-12-data'!M55,'[1]C-12-data'!M96,'[1]C-12-data'!M137,'[1]C-12-data'!M178)))</f>
        <v>2.07</v>
      </c>
      <c r="N10" s="61">
        <f>IF(COUNT('[1]C-12-data'!N18,'[1]C-12-data'!N55,'[1]C-12-data'!N96,'[1]C-12-data'!N137,'[1]C-12-data'!N178)=0,"n/a",(('[1]C-12-data'!N18+'[1]C-12-data'!N55+'[1]C-12-data'!N96+'[1]C-12-data'!N137+'[1]C-12-data'!N178)/COUNT('[1]C-12-data'!N18,'[1]C-12-data'!N55,'[1]C-12-data'!N96,'[1]C-12-data'!N137,'[1]C-12-data'!N178)))</f>
        <v>0.01</v>
      </c>
      <c r="O10" s="61">
        <f>IF(COUNT('[1]C-12-data'!O18,'[1]C-12-data'!O55,'[1]C-12-data'!O96,'[1]C-12-data'!O137,'[1]C-12-data'!O178)=0,"n/a",(('[1]C-12-data'!O18+'[1]C-12-data'!O55+'[1]C-12-data'!O96+'[1]C-12-data'!O137+'[1]C-12-data'!O178)/COUNT('[1]C-12-data'!O18,'[1]C-12-data'!O55,'[1]C-12-data'!O96,'[1]C-12-data'!O137,'[1]C-12-data'!O178)))</f>
        <v>0.01</v>
      </c>
      <c r="P10" s="61">
        <f>IF(COUNT('[1]C-12-data'!P18,'[1]C-12-data'!P55,'[1]C-12-data'!P96,'[1]C-12-data'!P137,'[1]C-12-data'!P178)=0,"n/a",(('[1]C-12-data'!P18+'[1]C-12-data'!P55+'[1]C-12-data'!P96+'[1]C-12-data'!P137+'[1]C-12-data'!P178)/COUNT('[1]C-12-data'!P18,'[1]C-12-data'!P55,'[1]C-12-data'!P96,'[1]C-12-data'!P137,'[1]C-12-data'!P178)))</f>
        <v>0.017</v>
      </c>
      <c r="Q10" s="61">
        <f>IF(COUNT('[1]C-12-data'!Q18,'[1]C-12-data'!Q55,'[1]C-12-data'!Q96,'[1]C-12-data'!Q137,'[1]C-12-data'!Q178)=0,"n/a",(('[1]C-12-data'!Q18+'[1]C-12-data'!Q55+'[1]C-12-data'!Q96+'[1]C-12-data'!Q137+'[1]C-12-data'!Q178)/COUNT('[1]C-12-data'!Q18,'[1]C-12-data'!Q55,'[1]C-12-data'!Q96,'[1]C-12-data'!Q137,'[1]C-12-data'!Q178)))</f>
        <v>0.035</v>
      </c>
      <c r="R10" s="61">
        <f>IF(COUNT('[1]C-12-data'!R18,'[1]C-12-data'!R55,'[1]C-12-data'!R96,'[1]C-12-data'!R137,'[1]C-12-data'!R178)=0,"n/a",(('[1]C-12-data'!R18+'[1]C-12-data'!R55+'[1]C-12-data'!R96+'[1]C-12-data'!R137+'[1]C-12-data'!R178)/COUNT('[1]C-12-data'!R18,'[1]C-12-data'!R55,'[1]C-12-data'!R96,'[1]C-12-data'!R137,'[1]C-12-data'!R178)))</f>
        <v>0.003</v>
      </c>
      <c r="S10" s="61">
        <f>IF(COUNT('[1]C-12-data'!S18,'[1]C-12-data'!S55,'[1]C-12-data'!S96,'[1]C-12-data'!S137,'[1]C-12-data'!S178)=0,"n/a",(('[1]C-12-data'!S18+'[1]C-12-data'!S55+'[1]C-12-data'!S96+'[1]C-12-data'!S137+'[1]C-12-data'!S178)/COUNT('[1]C-12-data'!S18,'[1]C-12-data'!S55,'[1]C-12-data'!S96,'[1]C-12-data'!S137,'[1]C-12-data'!S178)))</f>
        <v>0.003</v>
      </c>
      <c r="T10" s="61">
        <f>IF(COUNT('[1]C-12-data'!T18,'[1]C-12-data'!T55,'[1]C-12-data'!T96,'[1]C-12-data'!T137,'[1]C-12-data'!T178)=0,"n/a",(('[1]C-12-data'!T18+'[1]C-12-data'!T55+'[1]C-12-data'!T96+'[1]C-12-data'!T137+'[1]C-12-data'!T178)/COUNT('[1]C-12-data'!T18,'[1]C-12-data'!T55,'[1]C-12-data'!T96,'[1]C-12-data'!T137,'[1]C-12-data'!T178)))</f>
        <v>0.005</v>
      </c>
      <c r="U10" s="61">
        <f>IF(COUNT('[1]C-12-data'!R18,'[1]C-12-data'!R55,'[1]C-12-data'!R96,'[1]C-12-data'!R137,'[1]C-12-data'!R178)=0,"n/a",(('[1]C-12-data'!R18+'[1]C-12-data'!R55+'[1]C-12-data'!R96+'[1]C-12-data'!R137+'[1]C-12-data'!R178)/COUNT('[1]C-12-data'!R18,'[1]C-12-data'!R55,'[1]C-12-data'!R96,'[1]C-12-data'!R137,'[1]C-12-data'!R178)))</f>
        <v>0.003</v>
      </c>
      <c r="V10" s="61">
        <f>IF(COUNT('[2]C-12-data'!W18,'[2]C-12-data'!W55,'[2]C-12-data'!W96,'[2]C-12-data'!W137,'[2]C-12-data'!W178)=0,"n/a",(('[2]C-12-data'!W18+'[2]C-12-data'!W55+'[2]C-12-data'!W96+'[2]C-12-data'!W137+'[2]C-12-data'!W178)/COUNT('[2]C-12-data'!W18,'[2]C-12-data'!W55,'[2]C-12-data'!W96,'[2]C-12-data'!W137,'[2]C-12-data'!W178)))</f>
        <v>0.06</v>
      </c>
      <c r="W10" s="61">
        <f>IF(COUNT('[2]C-12-data'!W18,'[2]C-12-data'!W55,'[2]C-12-data'!W96,'[2]C-12-data'!W137,'[2]C-12-data'!W178)=0,"n/a",(('[2]C-12-data'!W18+'[2]C-12-data'!W55+'[2]C-12-data'!W96+'[2]C-12-data'!W137+'[2]C-12-data'!W178)/COUNT('[2]C-12-data'!W18,'[2]C-12-data'!W55,'[2]C-12-data'!W96,'[2]C-12-data'!W137,'[2]C-12-data'!W178)))</f>
        <v>0.06</v>
      </c>
      <c r="X10" s="61">
        <f>IF(COUNT('[3]C-12-data'!Y18,'[3]C-12-data'!Y55,'[3]C-12-data'!Y96,'[3]C-12-data'!Y137,'[3]C-12-data'!Y178)=0,"n/a",(('[3]C-12-data'!Y18+'[3]C-12-data'!Y55+'[3]C-12-data'!Y96+'[3]C-12-data'!Y137+'[3]C-12-data'!Y178)/COUNT('[3]C-12-data'!Y18,'[3]C-12-data'!Y55,'[3]C-12-data'!Y96,'[3]C-12-data'!Y137,'[3]C-12-data'!Y178)))</f>
        <v>0.0025</v>
      </c>
      <c r="Y10" s="61" t="str">
        <f>IF(COUNT('[3]C-12-data'!Z18,'[3]C-12-data'!Z55,'[3]C-12-data'!Z96,'[3]C-12-data'!Z137,'[3]C-12-data'!Z178)=0,"n/a",(('[3]C-12-data'!Z18+'[3]C-12-data'!Z55+'[3]C-12-data'!Z96+'[3]C-12-data'!Z137+'[3]C-12-data'!Z178)/COUNT('[3]C-12-data'!Z18,'[3]C-12-data'!Z55,'[3]C-12-data'!Z96,'[3]C-12-data'!Z137,'[3]C-12-data'!Z178)))</f>
        <v>n/a</v>
      </c>
    </row>
    <row r="11" spans="1:25" ht="111" thickBot="1">
      <c r="A11" s="56">
        <v>5</v>
      </c>
      <c r="B11" s="59" t="s">
        <v>46</v>
      </c>
      <c r="C11" s="60" t="s">
        <v>0</v>
      </c>
      <c r="D11" s="61" t="str">
        <f>IF(COUNT('[1]C-12-data'!#REF!,'[1]C-12-data'!D59,'[1]C-12-data'!D100,'[1]C-12-data'!D141,'[1]C-12-data'!D182)=0,"n/a",(('[1]C-12-data'!#REF!+'[1]C-12-data'!D59+'[1]C-12-data'!D100+'[1]C-12-data'!D141+'[1]C-12-data'!D182)/COUNT('[1]C-12-data'!#REF!,'[1]C-12-data'!D59,'[1]C-12-data'!D100,'[1]C-12-data'!D141,'[1]C-12-data'!D182)))</f>
        <v>n/a</v>
      </c>
      <c r="E11" s="61" t="str">
        <f>IF(COUNT('[1]C-12-data'!#REF!,'[1]C-12-data'!E59,'[1]C-12-data'!E100,'[1]C-12-data'!E141,'[1]C-12-data'!E182)=0,"n/a",(('[1]C-12-data'!#REF!+'[1]C-12-data'!E59+'[1]C-12-data'!E100+'[1]C-12-data'!E141+'[1]C-12-data'!E182)/COUNT('[1]C-12-data'!#REF!,'[1]C-12-data'!E59,'[1]C-12-data'!E100,'[1]C-12-data'!E141,'[1]C-12-data'!E182)))</f>
        <v>n/a</v>
      </c>
      <c r="F11" s="61" t="str">
        <f>IF(COUNT('[1]C-12-data'!#REF!,'[1]C-12-data'!F59,'[1]C-12-data'!F100,'[1]C-12-data'!F141,'[1]C-12-data'!F182)=0,"n/a",(('[1]C-12-data'!#REF!+'[1]C-12-data'!F59+'[1]C-12-data'!F100+'[1]C-12-data'!F141+'[1]C-12-data'!F182)/COUNT('[1]C-12-data'!#REF!,'[1]C-12-data'!F59,'[1]C-12-data'!F100,'[1]C-12-data'!F141,'[1]C-12-data'!F182)))</f>
        <v>n/a</v>
      </c>
      <c r="G11" s="61" t="str">
        <f>IF(COUNT('[1]C-12-data'!#REF!,'[1]C-12-data'!G59,'[1]C-12-data'!G100,'[1]C-12-data'!G141,'[1]C-12-data'!G182)=0,"n/a",(('[1]C-12-data'!#REF!+'[1]C-12-data'!G59+'[1]C-12-data'!G100+'[1]C-12-data'!G141+'[1]C-12-data'!G182)/COUNT('[1]C-12-data'!#REF!,'[1]C-12-data'!G59,'[1]C-12-data'!G100,'[1]C-12-data'!G141,'[1]C-12-data'!G182)))</f>
        <v>n/a</v>
      </c>
      <c r="H11" s="61" t="str">
        <f>IF(COUNT('[1]C-12-data'!#REF!,'[1]C-12-data'!H59,'[1]C-12-data'!H100,'[1]C-12-data'!H141,'[1]C-12-data'!H182)=0,"n/a",(('[1]C-12-data'!#REF!+'[1]C-12-data'!H59+'[1]C-12-data'!H100+'[1]C-12-data'!H141+'[1]C-12-data'!H182)/COUNT('[1]C-12-data'!#REF!,'[1]C-12-data'!H59,'[1]C-12-data'!H100,'[1]C-12-data'!H141,'[1]C-12-data'!H182)))</f>
        <v>n/a</v>
      </c>
      <c r="I11" s="61" t="str">
        <f>IF(COUNT('[1]C-12-data'!#REF!,'[1]C-12-data'!I59,'[1]C-12-data'!I100,'[1]C-12-data'!I141,'[1]C-12-data'!I182)=0,"n/a",(('[1]C-12-data'!#REF!+'[1]C-12-data'!I59+'[1]C-12-data'!I100+'[1]C-12-data'!I141+'[1]C-12-data'!I182)/COUNT('[1]C-12-data'!#REF!,'[1]C-12-data'!I59,'[1]C-12-data'!I100,'[1]C-12-data'!I141,'[1]C-12-data'!I182)))</f>
        <v>n/a</v>
      </c>
      <c r="J11" s="61" t="str">
        <f>IF(COUNT('[1]C-12-data'!#REF!,'[1]C-12-data'!J59,'[1]C-12-data'!J100,'[1]C-12-data'!J141,'[1]C-12-data'!J182)=0,"n/a",(('[1]C-12-data'!#REF!+'[1]C-12-data'!J59+'[1]C-12-data'!J100+'[1]C-12-data'!J141+'[1]C-12-data'!J182)/COUNT('[1]C-12-data'!#REF!,'[1]C-12-data'!J59,'[1]C-12-data'!J100,'[1]C-12-data'!J141,'[1]C-12-data'!J182)))</f>
        <v>n/a</v>
      </c>
      <c r="K11" s="61" t="str">
        <f>IF(COUNT('[1]C-12-data'!#REF!,'[1]C-12-data'!K59,'[1]C-12-data'!K100,'[1]C-12-data'!K141,'[1]C-12-data'!K182)=0,"n/a",(('[1]C-12-data'!#REF!+'[1]C-12-data'!K59+'[1]C-12-data'!K100+'[1]C-12-data'!K141+'[1]C-12-data'!K182)/COUNT('[1]C-12-data'!#REF!,'[1]C-12-data'!K59,'[1]C-12-data'!K100,'[1]C-12-data'!K141,'[1]C-12-data'!K182)))</f>
        <v>n/a</v>
      </c>
      <c r="L11" s="61" t="str">
        <f>IF(COUNT('[1]C-12-data'!#REF!,'[1]C-12-data'!L59,'[1]C-12-data'!L100,'[1]C-12-data'!L141,'[1]C-12-data'!L182)=0,"n/a",(('[1]C-12-data'!#REF!+'[1]C-12-data'!L59+'[1]C-12-data'!L100+'[1]C-12-data'!L141+'[1]C-12-data'!L182)/COUNT('[1]C-12-data'!#REF!,'[1]C-12-data'!L59,'[1]C-12-data'!L100,'[1]C-12-data'!L141,'[1]C-12-data'!L182)))</f>
        <v>n/a</v>
      </c>
      <c r="M11" s="61" t="str">
        <f>IF(COUNT('[1]C-12-data'!#REF!,'[1]C-12-data'!M59,'[1]C-12-data'!M100,'[1]C-12-data'!M141,'[1]C-12-data'!M182)=0,"n/a",(('[1]C-12-data'!#REF!+'[1]C-12-data'!M59+'[1]C-12-data'!M100+'[1]C-12-data'!M141+'[1]C-12-data'!M182)/COUNT('[1]C-12-data'!#REF!,'[1]C-12-data'!M59,'[1]C-12-data'!M100,'[1]C-12-data'!M141,'[1]C-12-data'!M182)))</f>
        <v>n/a</v>
      </c>
      <c r="N11" s="61" t="str">
        <f>IF(COUNT('[1]C-12-data'!#REF!,'[1]C-12-data'!N59,'[1]C-12-data'!N100,'[1]C-12-data'!N141,'[1]C-12-data'!N182)=0,"n/a",(('[1]C-12-data'!#REF!+'[1]C-12-data'!N59+'[1]C-12-data'!N100+'[1]C-12-data'!N141+'[1]C-12-data'!N182)/COUNT('[1]C-12-data'!#REF!,'[1]C-12-data'!N59,'[1]C-12-data'!N100,'[1]C-12-data'!N141,'[1]C-12-data'!N182)))</f>
        <v>n/a</v>
      </c>
      <c r="O11" s="61" t="str">
        <f>IF(COUNT('[1]C-12-data'!#REF!,'[1]C-12-data'!O59,'[1]C-12-data'!O100,'[1]C-12-data'!O141,'[1]C-12-data'!O182)=0,"n/a",(('[1]C-12-data'!#REF!+'[1]C-12-data'!O59+'[1]C-12-data'!O100+'[1]C-12-data'!O141+'[1]C-12-data'!O182)/COUNT('[1]C-12-data'!#REF!,'[1]C-12-data'!O59,'[1]C-12-data'!O100,'[1]C-12-data'!O141,'[1]C-12-data'!O182)))</f>
        <v>n/a</v>
      </c>
      <c r="P11" s="61" t="str">
        <f>IF(COUNT('[1]C-12-data'!#REF!,'[1]C-12-data'!P59,'[1]C-12-data'!P100,'[1]C-12-data'!P141,'[1]C-12-data'!P182)=0,"n/a",(('[1]C-12-data'!#REF!+'[1]C-12-data'!P59+'[1]C-12-data'!P100+'[1]C-12-data'!P141+'[1]C-12-data'!P182)/COUNT('[1]C-12-data'!#REF!,'[1]C-12-data'!P59,'[1]C-12-data'!P100,'[1]C-12-data'!P141,'[1]C-12-data'!P182)))</f>
        <v>n/a</v>
      </c>
      <c r="Q11" s="61" t="str">
        <f>IF(COUNT('[1]C-12-data'!#REF!,'[1]C-12-data'!Q59,'[1]C-12-data'!Q100,'[1]C-12-data'!Q141,'[1]C-12-data'!Q182)=0,"n/a",(('[1]C-12-data'!#REF!+'[1]C-12-data'!Q59+'[1]C-12-data'!Q100+'[1]C-12-data'!Q141+'[1]C-12-data'!Q182)/COUNT('[1]C-12-data'!#REF!,'[1]C-12-data'!Q59,'[1]C-12-data'!Q100,'[1]C-12-data'!Q141,'[1]C-12-data'!Q182)))</f>
        <v>n/a</v>
      </c>
      <c r="R11" s="61" t="str">
        <f>IF(COUNT('[1]C-12-data'!#REF!,'[1]C-12-data'!R59,'[1]C-12-data'!R100,'[1]C-12-data'!R141,'[1]C-12-data'!R182)=0,"n/a",(('[1]C-12-data'!#REF!+'[1]C-12-data'!R59+'[1]C-12-data'!R100+'[1]C-12-data'!R141+'[1]C-12-data'!R182)/COUNT('[1]C-12-data'!#REF!,'[1]C-12-data'!R59,'[1]C-12-data'!R100,'[1]C-12-data'!R141,'[1]C-12-data'!R182)))</f>
        <v>n/a</v>
      </c>
      <c r="S11" s="61" t="str">
        <f>IF(COUNT('[1]C-12-data'!#REF!,'[1]C-12-data'!S59,'[1]C-12-data'!S100,'[1]C-12-data'!S141,'[1]C-12-data'!S182)=0,"n/a",(('[1]C-12-data'!#REF!+'[1]C-12-data'!S59+'[1]C-12-data'!S100+'[1]C-12-data'!S141+'[1]C-12-data'!S182)/COUNT('[1]C-12-data'!#REF!,'[1]C-12-data'!S59,'[1]C-12-data'!S100,'[1]C-12-data'!S141,'[1]C-12-data'!S182)))</f>
        <v>n/a</v>
      </c>
      <c r="T11" s="61" t="str">
        <f>IF(COUNT('[1]C-12-data'!#REF!,'[1]C-12-data'!T59,'[1]C-12-data'!T100,'[1]C-12-data'!T141,'[1]C-12-data'!T182)=0,"n/a",(('[1]C-12-data'!#REF!+'[1]C-12-data'!T59+'[1]C-12-data'!T100+'[1]C-12-data'!T141+'[1]C-12-data'!T182)/COUNT('[1]C-12-data'!#REF!,'[1]C-12-data'!T59,'[1]C-12-data'!T100,'[1]C-12-data'!T141,'[1]C-12-data'!T182)))</f>
        <v>n/a</v>
      </c>
      <c r="U11" s="61" t="str">
        <f>IF(COUNT('[1]C-12-data'!#REF!,'[1]C-12-data'!R59,'[1]C-12-data'!R100,'[1]C-12-data'!R141,'[1]C-12-data'!R182)=0,"n/a",(('[1]C-12-data'!#REF!+'[1]C-12-data'!R59+'[1]C-12-data'!R100+'[1]C-12-data'!R141+'[1]C-12-data'!R182)/COUNT('[1]C-12-data'!#REF!,'[1]C-12-data'!R59,'[1]C-12-data'!R100,'[1]C-12-data'!R141,'[1]C-12-data'!R182)))</f>
        <v>n/a</v>
      </c>
      <c r="V11" s="61" t="str">
        <f>IF(COUNT('[2]C-12-data'!#REF!,'[2]C-12-data'!W59,'[2]C-12-data'!W100,'[2]C-12-data'!W141,'[2]C-12-data'!W182)=0,"n/a",(('[2]C-12-data'!#REF!+'[2]C-12-data'!W59+'[2]C-12-data'!W100+'[2]C-12-data'!W141+'[2]C-12-data'!W182)/COUNT('[2]C-12-data'!#REF!,'[2]C-12-data'!W59,'[2]C-12-data'!W100,'[2]C-12-data'!W141,'[2]C-12-data'!W182)))</f>
        <v>n/a</v>
      </c>
      <c r="W11" s="61" t="str">
        <f>IF(COUNT('[2]C-12-data'!#REF!,'[2]C-12-data'!W59,'[2]C-12-data'!W100,'[2]C-12-data'!W141,'[2]C-12-data'!W182)=0,"n/a",(('[2]C-12-data'!#REF!+'[2]C-12-data'!W59+'[2]C-12-data'!W100+'[2]C-12-data'!W141+'[2]C-12-data'!W182)/COUNT('[2]C-12-data'!#REF!,'[2]C-12-data'!W59,'[2]C-12-data'!W100,'[2]C-12-data'!W141,'[2]C-12-data'!W182)))</f>
        <v>n/a</v>
      </c>
      <c r="X11" s="61" t="str">
        <f>IF(COUNT('[3]C-12-data'!#REF!,'[3]C-12-data'!Y59,'[3]C-12-data'!Y100,'[3]C-12-data'!Y141,'[3]C-12-data'!Y182)=0,"n/a",(('[3]C-12-data'!#REF!+'[3]C-12-data'!Y59+'[3]C-12-data'!Y100+'[3]C-12-data'!Y141+'[3]C-12-data'!Y182)/COUNT('[3]C-12-data'!#REF!,'[3]C-12-data'!Y59,'[3]C-12-data'!Y100,'[3]C-12-data'!Y141,'[3]C-12-data'!Y182)))</f>
        <v>n/a</v>
      </c>
      <c r="Y11" s="61" t="str">
        <f>IF(COUNT('[3]C-12-data'!#REF!,'[3]C-12-data'!Z59,'[3]C-12-data'!Z100,'[3]C-12-data'!Z141,'[3]C-12-data'!Z182)=0,"n/a",(('[3]C-12-data'!#REF!+'[3]C-12-data'!Z59+'[3]C-12-data'!Z100+'[3]C-12-data'!Z141+'[3]C-12-data'!Z182)/COUNT('[3]C-12-data'!#REF!,'[3]C-12-data'!Z59,'[3]C-12-data'!Z100,'[3]C-12-data'!Z141,'[3]C-12-data'!Z182)))</f>
        <v>n/a</v>
      </c>
    </row>
    <row r="12" spans="1:25" ht="111" thickBot="1">
      <c r="A12" s="56">
        <v>6</v>
      </c>
      <c r="B12" s="59" t="s">
        <v>47</v>
      </c>
      <c r="C12" s="60" t="s">
        <v>0</v>
      </c>
      <c r="D12" s="61" t="str">
        <f>IF(COUNT('[1]C-12-data'!D22,'[1]C-12-data'!D63,'[1]C-12-data'!D104,'[1]C-12-data'!D145,'[1]C-12-data'!D186)=0,"n/a",(('[1]C-12-data'!D22+'[1]C-12-data'!D63+'[1]C-12-data'!D104+'[1]C-12-data'!D145+'[1]C-12-data'!D186)/COUNT('[1]C-12-data'!D22,'[1]C-12-data'!D63,'[1]C-12-data'!D104,'[1]C-12-data'!D145,'[1]C-12-data'!D186)))</f>
        <v>n/a</v>
      </c>
      <c r="E12" s="61" t="str">
        <f>IF(COUNT('[1]C-12-data'!E22,'[1]C-12-data'!E63,'[1]C-12-data'!E104,'[1]C-12-data'!E145,'[1]C-12-data'!E186)=0,"n/a",(('[1]C-12-data'!E22+'[1]C-12-data'!E63+'[1]C-12-data'!E104+'[1]C-12-data'!E145+'[1]C-12-data'!E186)/COUNT('[1]C-12-data'!E22,'[1]C-12-data'!E63,'[1]C-12-data'!E104,'[1]C-12-data'!E145,'[1]C-12-data'!E186)))</f>
        <v>n/a</v>
      </c>
      <c r="F12" s="61" t="str">
        <f>IF(COUNT('[1]C-12-data'!F22,'[1]C-12-data'!F63,'[1]C-12-data'!F104,'[1]C-12-data'!F145,'[1]C-12-data'!F186)=0,"n/a",(('[1]C-12-data'!F22+'[1]C-12-data'!F63+'[1]C-12-data'!F104+'[1]C-12-data'!F145+'[1]C-12-data'!F186)/COUNT('[1]C-12-data'!F22,'[1]C-12-data'!F63,'[1]C-12-data'!F104,'[1]C-12-data'!F145,'[1]C-12-data'!F186)))</f>
        <v>n/a</v>
      </c>
      <c r="G12" s="61" t="str">
        <f>IF(COUNT('[1]C-12-data'!G22,'[1]C-12-data'!G63,'[1]C-12-data'!G104,'[1]C-12-data'!G145,'[1]C-12-data'!G186)=0,"n/a",(('[1]C-12-data'!G22+'[1]C-12-data'!G63+'[1]C-12-data'!G104+'[1]C-12-data'!G145+'[1]C-12-data'!G186)/COUNT('[1]C-12-data'!G22,'[1]C-12-data'!G63,'[1]C-12-data'!G104,'[1]C-12-data'!G145,'[1]C-12-data'!G186)))</f>
        <v>n/a</v>
      </c>
      <c r="H12" s="61" t="str">
        <f>IF(COUNT('[1]C-12-data'!H22,'[1]C-12-data'!H63,'[1]C-12-data'!H104,'[1]C-12-data'!H145,'[1]C-12-data'!H186)=0,"n/a",(('[1]C-12-data'!H22+'[1]C-12-data'!H63+'[1]C-12-data'!H104+'[1]C-12-data'!H145+'[1]C-12-data'!H186)/COUNT('[1]C-12-data'!H22,'[1]C-12-data'!H63,'[1]C-12-data'!H104,'[1]C-12-data'!H145,'[1]C-12-data'!H186)))</f>
        <v>n/a</v>
      </c>
      <c r="I12" s="61" t="str">
        <f>IF(COUNT('[1]C-12-data'!I22,'[1]C-12-data'!I63,'[1]C-12-data'!I104,'[1]C-12-data'!I145,'[1]C-12-data'!I186)=0,"n/a",(('[1]C-12-data'!I22+'[1]C-12-data'!I63+'[1]C-12-data'!I104+'[1]C-12-data'!I145+'[1]C-12-data'!I186)/COUNT('[1]C-12-data'!I22,'[1]C-12-data'!I63,'[1]C-12-data'!I104,'[1]C-12-data'!I145,'[1]C-12-data'!I186)))</f>
        <v>n/a</v>
      </c>
      <c r="J12" s="61" t="str">
        <f>IF(COUNT('[1]C-12-data'!J22,'[1]C-12-data'!J63,'[1]C-12-data'!J104,'[1]C-12-data'!J145,'[1]C-12-data'!J186)=0,"n/a",(('[1]C-12-data'!J22+'[1]C-12-data'!J63+'[1]C-12-data'!J104+'[1]C-12-data'!J145+'[1]C-12-data'!J186)/COUNT('[1]C-12-data'!J22,'[1]C-12-data'!J63,'[1]C-12-data'!J104,'[1]C-12-data'!J145,'[1]C-12-data'!J186)))</f>
        <v>n/a</v>
      </c>
      <c r="K12" s="61" t="str">
        <f>IF(COUNT('[1]C-12-data'!K22,'[1]C-12-data'!K63,'[1]C-12-data'!K104,'[1]C-12-data'!K145,'[1]C-12-data'!K186)=0,"n/a",(('[1]C-12-data'!K22+'[1]C-12-data'!K63+'[1]C-12-data'!K104+'[1]C-12-data'!K145+'[1]C-12-data'!K186)/COUNT('[1]C-12-data'!K22,'[1]C-12-data'!K63,'[1]C-12-data'!K104,'[1]C-12-data'!K145,'[1]C-12-data'!K186)))</f>
        <v>n/a</v>
      </c>
      <c r="L12" s="61" t="str">
        <f>IF(COUNT('[1]C-12-data'!L22,'[1]C-12-data'!L63,'[1]C-12-data'!L104,'[1]C-12-data'!L145,'[1]C-12-data'!L186)=0,"n/a",(('[1]C-12-data'!L22+'[1]C-12-data'!L63+'[1]C-12-data'!L104+'[1]C-12-data'!L145+'[1]C-12-data'!L186)/COUNT('[1]C-12-data'!L22,'[1]C-12-data'!L63,'[1]C-12-data'!L104,'[1]C-12-data'!L145,'[1]C-12-data'!L186)))</f>
        <v>n/a</v>
      </c>
      <c r="M12" s="61" t="str">
        <f>IF(COUNT('[1]C-12-data'!M22,'[1]C-12-data'!M63,'[1]C-12-data'!M104,'[1]C-12-data'!M145,'[1]C-12-data'!M186)=0,"n/a",(('[1]C-12-data'!M22+'[1]C-12-data'!M63+'[1]C-12-data'!M104+'[1]C-12-data'!M145+'[1]C-12-data'!M186)/COUNT('[1]C-12-data'!M22,'[1]C-12-data'!M63,'[1]C-12-data'!M104,'[1]C-12-data'!M145,'[1]C-12-data'!M186)))</f>
        <v>n/a</v>
      </c>
      <c r="N12" s="61" t="str">
        <f>IF(COUNT('[1]C-12-data'!N22,'[1]C-12-data'!N63,'[1]C-12-data'!N104,'[1]C-12-data'!N145,'[1]C-12-data'!N186)=0,"n/a",(('[1]C-12-data'!N22+'[1]C-12-data'!N63+'[1]C-12-data'!N104+'[1]C-12-data'!N145+'[1]C-12-data'!N186)/COUNT('[1]C-12-data'!N22,'[1]C-12-data'!N63,'[1]C-12-data'!N104,'[1]C-12-data'!N145,'[1]C-12-data'!N186)))</f>
        <v>n/a</v>
      </c>
      <c r="O12" s="61" t="str">
        <f>IF(COUNT('[1]C-12-data'!O22,'[1]C-12-data'!O63,'[1]C-12-data'!O104,'[1]C-12-data'!O145,'[1]C-12-data'!O186)=0,"n/a",(('[1]C-12-data'!O22+'[1]C-12-data'!O63+'[1]C-12-data'!O104+'[1]C-12-data'!O145+'[1]C-12-data'!O186)/COUNT('[1]C-12-data'!O22,'[1]C-12-data'!O63,'[1]C-12-data'!O104,'[1]C-12-data'!O145,'[1]C-12-data'!O186)))</f>
        <v>n/a</v>
      </c>
      <c r="P12" s="61" t="str">
        <f>IF(COUNT('[1]C-12-data'!P22,'[1]C-12-data'!P63,'[1]C-12-data'!P104,'[1]C-12-data'!P145,'[1]C-12-data'!P186)=0,"n/a",(('[1]C-12-data'!P22+'[1]C-12-data'!P63+'[1]C-12-data'!P104+'[1]C-12-data'!P145+'[1]C-12-data'!P186)/COUNT('[1]C-12-data'!P22,'[1]C-12-data'!P63,'[1]C-12-data'!P104,'[1]C-12-data'!P145,'[1]C-12-data'!P186)))</f>
        <v>n/a</v>
      </c>
      <c r="Q12" s="61" t="str">
        <f>IF(COUNT('[1]C-12-data'!Q22,'[1]C-12-data'!Q63,'[1]C-12-data'!Q104,'[1]C-12-data'!Q145,'[1]C-12-data'!Q186)=0,"n/a",(('[1]C-12-data'!Q22+'[1]C-12-data'!Q63+'[1]C-12-data'!Q104+'[1]C-12-data'!Q145+'[1]C-12-data'!Q186)/COUNT('[1]C-12-data'!Q22,'[1]C-12-data'!Q63,'[1]C-12-data'!Q104,'[1]C-12-data'!Q145,'[1]C-12-data'!Q186)))</f>
        <v>n/a</v>
      </c>
      <c r="R12" s="61" t="str">
        <f>IF(COUNT('[1]C-12-data'!R22,'[1]C-12-data'!R63,'[1]C-12-data'!R104,'[1]C-12-data'!R145,'[1]C-12-data'!R186)=0,"n/a",(('[1]C-12-data'!R22+'[1]C-12-data'!R63+'[1]C-12-data'!R104+'[1]C-12-data'!R145+'[1]C-12-data'!R186)/COUNT('[1]C-12-data'!R22,'[1]C-12-data'!R63,'[1]C-12-data'!R104,'[1]C-12-data'!R145,'[1]C-12-data'!R186)))</f>
        <v>n/a</v>
      </c>
      <c r="S12" s="61" t="str">
        <f>IF(COUNT('[1]C-12-data'!S22,'[1]C-12-data'!S63,'[1]C-12-data'!S104,'[1]C-12-data'!S145,'[1]C-12-data'!S186)=0,"n/a",(('[1]C-12-data'!S22+'[1]C-12-data'!S63+'[1]C-12-data'!S104+'[1]C-12-data'!S145+'[1]C-12-data'!S186)/COUNT('[1]C-12-data'!S22,'[1]C-12-data'!S63,'[1]C-12-data'!S104,'[1]C-12-data'!S145,'[1]C-12-data'!S186)))</f>
        <v>n/a</v>
      </c>
      <c r="T12" s="61" t="str">
        <f>IF(COUNT('[1]C-12-data'!T22,'[1]C-12-data'!T63,'[1]C-12-data'!T104,'[1]C-12-data'!T145,'[1]C-12-data'!T186)=0,"n/a",(('[1]C-12-data'!T22+'[1]C-12-data'!T63+'[1]C-12-data'!T104+'[1]C-12-data'!T145+'[1]C-12-data'!T186)/COUNT('[1]C-12-data'!T22,'[1]C-12-data'!T63,'[1]C-12-data'!T104,'[1]C-12-data'!T145,'[1]C-12-data'!T186)))</f>
        <v>n/a</v>
      </c>
      <c r="U12" s="61" t="str">
        <f>IF(COUNT('[1]C-12-data'!R22,'[1]C-12-data'!R63,'[1]C-12-data'!R104,'[1]C-12-data'!R145,'[1]C-12-data'!R186)=0,"n/a",(('[1]C-12-data'!R22+'[1]C-12-data'!R63+'[1]C-12-data'!R104+'[1]C-12-data'!R145+'[1]C-12-data'!R186)/COUNT('[1]C-12-data'!R22,'[1]C-12-data'!R63,'[1]C-12-data'!R104,'[1]C-12-data'!R145,'[1]C-12-data'!R186)))</f>
        <v>n/a</v>
      </c>
      <c r="V12" s="61" t="e">
        <f>IF(COUNT('[2]C-12-data'!#REF!,'[2]C-12-data'!W63,'[2]C-12-data'!W104,'[2]C-12-data'!W145,'[2]C-12-data'!W186)=0,"n/a",(('[2]C-12-data'!#REF!+'[2]C-12-data'!W63+'[2]C-12-data'!W104+'[2]C-12-data'!W145+'[2]C-12-data'!W186)/COUNT('[2]C-12-data'!#REF!,'[2]C-12-data'!W63,'[2]C-12-data'!W104,'[2]C-12-data'!W145,'[2]C-12-data'!W186)))</f>
        <v>#REF!</v>
      </c>
      <c r="W12" s="61" t="e">
        <f>IF(COUNT('[2]C-12-data'!#REF!,'[2]C-12-data'!W63,'[2]C-12-data'!W104,'[2]C-12-data'!W145,'[2]C-12-data'!W186)=0,"n/a",(('[2]C-12-data'!#REF!+'[2]C-12-data'!W63+'[2]C-12-data'!W104+'[2]C-12-data'!W145+'[2]C-12-data'!W186)/COUNT('[2]C-12-data'!#REF!,'[2]C-12-data'!W63,'[2]C-12-data'!W104,'[2]C-12-data'!W145,'[2]C-12-data'!W186)))</f>
        <v>#REF!</v>
      </c>
      <c r="X12" s="61" t="str">
        <f>IF(COUNT('[3]C-12-data'!#REF!,'[3]C-12-data'!Y63,'[3]C-12-data'!Y104,'[3]C-12-data'!Y145,'[3]C-12-data'!Y186)=0,"n/a",(('[3]C-12-data'!#REF!+'[3]C-12-data'!Y63+'[3]C-12-data'!Y104+'[3]C-12-data'!Y145+'[3]C-12-data'!Y186)/COUNT('[3]C-12-data'!#REF!,'[3]C-12-data'!Y63,'[3]C-12-data'!Y104,'[3]C-12-data'!Y145,'[3]C-12-data'!Y186)))</f>
        <v>n/a</v>
      </c>
      <c r="Y12" s="61" t="str">
        <f>IF(COUNT('[3]C-12-data'!#REF!,'[3]C-12-data'!Z63,'[3]C-12-data'!Z104,'[3]C-12-data'!Z145,'[3]C-12-data'!Z186)=0,"n/a",(('[3]C-12-data'!#REF!+'[3]C-12-data'!Z63+'[3]C-12-data'!Z104+'[3]C-12-data'!Z145+'[3]C-12-data'!Z186)/COUNT('[3]C-12-data'!#REF!,'[3]C-12-data'!Z63,'[3]C-12-data'!Z104,'[3]C-12-data'!Z145,'[3]C-12-data'!Z186)))</f>
        <v>n/a</v>
      </c>
    </row>
    <row r="13" spans="1:25" ht="63.75" thickBot="1">
      <c r="A13" s="56">
        <v>7</v>
      </c>
      <c r="B13" s="62" t="s">
        <v>48</v>
      </c>
      <c r="C13" s="60" t="s">
        <v>0</v>
      </c>
      <c r="D13" s="61">
        <f aca="true" t="shared" si="0" ref="D13:T13">IF(COUNT(D9:D12)=0,"n/a",SUM(D9:D12)/COUNT(D9:D12))</f>
        <v>0.0595</v>
      </c>
      <c r="E13" s="61" t="str">
        <f t="shared" si="0"/>
        <v>n/a</v>
      </c>
      <c r="F13" s="61" t="str">
        <f t="shared" si="0"/>
        <v>n/a</v>
      </c>
      <c r="G13" s="61" t="str">
        <f t="shared" si="0"/>
        <v>n/a</v>
      </c>
      <c r="H13" s="61" t="str">
        <f t="shared" si="0"/>
        <v>n/a</v>
      </c>
      <c r="I13" s="61" t="str">
        <f t="shared" si="0"/>
        <v>n/a</v>
      </c>
      <c r="J13" s="61" t="str">
        <f t="shared" si="0"/>
        <v>n/a</v>
      </c>
      <c r="K13" s="61" t="str">
        <f t="shared" si="0"/>
        <v>n/a</v>
      </c>
      <c r="L13" s="61">
        <f t="shared" si="0"/>
        <v>0.0185</v>
      </c>
      <c r="M13" s="61">
        <f t="shared" si="0"/>
        <v>1.075</v>
      </c>
      <c r="N13" s="61">
        <f t="shared" si="0"/>
        <v>0.01</v>
      </c>
      <c r="O13" s="61">
        <f t="shared" si="0"/>
        <v>0.01</v>
      </c>
      <c r="P13" s="61">
        <f t="shared" si="0"/>
        <v>0.0115</v>
      </c>
      <c r="Q13" s="61">
        <f t="shared" si="0"/>
        <v>0.019500000000000003</v>
      </c>
      <c r="R13" s="61">
        <f t="shared" si="0"/>
        <v>0.0035</v>
      </c>
      <c r="S13" s="61">
        <f t="shared" si="0"/>
        <v>0.0035</v>
      </c>
      <c r="T13" s="61">
        <f t="shared" si="0"/>
        <v>0.0045000000000000005</v>
      </c>
      <c r="U13" s="61">
        <f>IF(COUNT(U9:U12)=0,"n/a",SUM(U9:U12)/COUNT(U9:U12))</f>
        <v>0.0035</v>
      </c>
      <c r="V13" s="61" t="e">
        <f>IF(COUNT(V9:V12)=0,"n/a",SUM(V9:V12)/COUNT(V9:V12))</f>
        <v>#REF!</v>
      </c>
      <c r="W13" s="61" t="e">
        <f>IF(COUNT(W9:W12)=0,"n/a",SUM(W9:W12)/COUNT(W9:W12))</f>
        <v>#REF!</v>
      </c>
      <c r="X13" s="61">
        <f>IF(COUNT(X9:X12)=0,"n/a",SUM(X9:X12)/COUNT(X9:X12))</f>
        <v>0.00425</v>
      </c>
      <c r="Y13" s="61" t="str">
        <f>IF(COUNT(Y9:Y12)=0,"n/a",SUM(Y9:Y12)/COUNT(Y9:Y12))</f>
        <v>n/a</v>
      </c>
    </row>
    <row r="14" spans="1:25" ht="79.5" thickBot="1">
      <c r="A14" s="56">
        <v>8</v>
      </c>
      <c r="B14" s="62" t="s">
        <v>49</v>
      </c>
      <c r="C14" s="60" t="s">
        <v>0</v>
      </c>
      <c r="D14" s="61">
        <f aca="true" t="shared" si="1" ref="D14:T14">IF(COUNT(D9:D12)=0,"n/a",MAX(D9:D12))</f>
        <v>0.079</v>
      </c>
      <c r="E14" s="61" t="str">
        <f t="shared" si="1"/>
        <v>n/a</v>
      </c>
      <c r="F14" s="61" t="str">
        <f t="shared" si="1"/>
        <v>n/a</v>
      </c>
      <c r="G14" s="61" t="str">
        <f t="shared" si="1"/>
        <v>n/a</v>
      </c>
      <c r="H14" s="61" t="str">
        <f t="shared" si="1"/>
        <v>n/a</v>
      </c>
      <c r="I14" s="61" t="str">
        <f t="shared" si="1"/>
        <v>n/a</v>
      </c>
      <c r="J14" s="61" t="str">
        <f t="shared" si="1"/>
        <v>n/a</v>
      </c>
      <c r="K14" s="61" t="str">
        <f t="shared" si="1"/>
        <v>n/a</v>
      </c>
      <c r="L14" s="61">
        <f t="shared" si="1"/>
        <v>0.027</v>
      </c>
      <c r="M14" s="61">
        <f t="shared" si="1"/>
        <v>2.07</v>
      </c>
      <c r="N14" s="61">
        <f t="shared" si="1"/>
        <v>0.01</v>
      </c>
      <c r="O14" s="61">
        <f t="shared" si="1"/>
        <v>0.01</v>
      </c>
      <c r="P14" s="61">
        <f t="shared" si="1"/>
        <v>0.017</v>
      </c>
      <c r="Q14" s="61">
        <f t="shared" si="1"/>
        <v>0.035</v>
      </c>
      <c r="R14" s="61">
        <f t="shared" si="1"/>
        <v>0.004</v>
      </c>
      <c r="S14" s="61">
        <f t="shared" si="1"/>
        <v>0.004</v>
      </c>
      <c r="T14" s="61">
        <f t="shared" si="1"/>
        <v>0.005</v>
      </c>
      <c r="U14" s="61">
        <f>IF(COUNT(U9:U12)=0,"n/a",MAX(U9:U12))</f>
        <v>0.004</v>
      </c>
      <c r="V14" s="61" t="e">
        <f>IF(COUNT(V9:V12)=0,"n/a",MAX(V9:V12))</f>
        <v>#REF!</v>
      </c>
      <c r="W14" s="61" t="e">
        <f>IF(COUNT(W9:W12)=0,"n/a",MAX(W9:W12))</f>
        <v>#REF!</v>
      </c>
      <c r="X14" s="61">
        <f>IF(COUNT(X9:X12)=0,"n/a",MAX(X9:X12))</f>
        <v>0.006</v>
      </c>
      <c r="Y14" s="61" t="str">
        <f>IF(COUNT(Y9:Y12)=0,"n/a",MAX(Y9:Y12))</f>
        <v>n/a</v>
      </c>
    </row>
    <row r="15" spans="1:25" ht="79.5" thickBot="1">
      <c r="A15" s="56">
        <v>9</v>
      </c>
      <c r="B15" s="63" t="s">
        <v>50</v>
      </c>
      <c r="C15" s="60" t="s">
        <v>0</v>
      </c>
      <c r="D15" s="61">
        <f aca="true" t="shared" si="2" ref="D15:T15">IF(COUNT(D9:D12)=0,"n/a",MIN(D9:D12))</f>
        <v>0.04</v>
      </c>
      <c r="E15" s="61" t="str">
        <f t="shared" si="2"/>
        <v>n/a</v>
      </c>
      <c r="F15" s="61" t="str">
        <f t="shared" si="2"/>
        <v>n/a</v>
      </c>
      <c r="G15" s="61" t="str">
        <f t="shared" si="2"/>
        <v>n/a</v>
      </c>
      <c r="H15" s="61" t="str">
        <f t="shared" si="2"/>
        <v>n/a</v>
      </c>
      <c r="I15" s="61" t="str">
        <f t="shared" si="2"/>
        <v>n/a</v>
      </c>
      <c r="J15" s="61" t="str">
        <f t="shared" si="2"/>
        <v>n/a</v>
      </c>
      <c r="K15" s="61" t="str">
        <f t="shared" si="2"/>
        <v>n/a</v>
      </c>
      <c r="L15" s="61">
        <f t="shared" si="2"/>
        <v>0.01</v>
      </c>
      <c r="M15" s="61">
        <f t="shared" si="2"/>
        <v>0.08</v>
      </c>
      <c r="N15" s="61">
        <f t="shared" si="2"/>
        <v>0.01</v>
      </c>
      <c r="O15" s="61">
        <f t="shared" si="2"/>
        <v>0.01</v>
      </c>
      <c r="P15" s="61">
        <f t="shared" si="2"/>
        <v>0.006</v>
      </c>
      <c r="Q15" s="61">
        <f t="shared" si="2"/>
        <v>0.004</v>
      </c>
      <c r="R15" s="61">
        <f t="shared" si="2"/>
        <v>0.003</v>
      </c>
      <c r="S15" s="61">
        <f t="shared" si="2"/>
        <v>0.003</v>
      </c>
      <c r="T15" s="61">
        <f t="shared" si="2"/>
        <v>0.004</v>
      </c>
      <c r="U15" s="61">
        <f>IF(COUNT(U9:U12)=0,"n/a",MIN(U9:U12))</f>
        <v>0.003</v>
      </c>
      <c r="V15" s="61" t="e">
        <f>IF(COUNT(V9:V12)=0,"n/a",MIN(V9:V12))</f>
        <v>#REF!</v>
      </c>
      <c r="W15" s="61" t="e">
        <f>IF(COUNT(W9:W12)=0,"n/a",MIN(W9:W12))</f>
        <v>#REF!</v>
      </c>
      <c r="X15" s="61">
        <f>IF(COUNT(X9:X12)=0,"n/a",MIN(X9:X12))</f>
        <v>0.0025</v>
      </c>
      <c r="Y15" s="61" t="str">
        <f>IF(COUNT(Y9:Y12)=0,"n/a",MIN(Y9:Y12))</f>
        <v>n/a</v>
      </c>
    </row>
    <row r="16" spans="1:25" ht="16.5" thickBot="1">
      <c r="A16" s="55">
        <v>10</v>
      </c>
      <c r="B16" s="99" t="s">
        <v>33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</row>
    <row r="17" spans="1:25" ht="16.5" thickBot="1">
      <c r="A17" s="56">
        <v>11</v>
      </c>
      <c r="B17" s="57"/>
      <c r="C17" s="26" t="s">
        <v>14</v>
      </c>
      <c r="D17" s="57">
        <v>2001</v>
      </c>
      <c r="E17" s="57">
        <v>2002</v>
      </c>
      <c r="F17" s="57">
        <v>2003</v>
      </c>
      <c r="G17" s="57">
        <v>2004</v>
      </c>
      <c r="H17" s="57">
        <v>2005</v>
      </c>
      <c r="I17" s="57">
        <v>2006</v>
      </c>
      <c r="J17" s="57">
        <v>2007</v>
      </c>
      <c r="K17" s="57">
        <v>2008</v>
      </c>
      <c r="L17" s="57">
        <v>2009</v>
      </c>
      <c r="M17" s="57">
        <v>2010</v>
      </c>
      <c r="N17" s="57">
        <v>2011</v>
      </c>
      <c r="O17" s="57">
        <v>2012</v>
      </c>
      <c r="P17" s="64">
        <v>2013</v>
      </c>
      <c r="Q17" s="64">
        <v>2014</v>
      </c>
      <c r="R17" s="64">
        <v>2015</v>
      </c>
      <c r="S17" s="64">
        <v>2016</v>
      </c>
      <c r="T17" s="64">
        <v>2017</v>
      </c>
      <c r="U17" s="64">
        <v>2018</v>
      </c>
      <c r="V17" s="64">
        <v>2019</v>
      </c>
      <c r="W17" s="64">
        <v>2020</v>
      </c>
      <c r="X17" s="64">
        <v>2021</v>
      </c>
      <c r="Y17" s="64">
        <v>2022</v>
      </c>
    </row>
    <row r="18" spans="1:25" ht="111" thickBot="1">
      <c r="A18" s="56">
        <v>12</v>
      </c>
      <c r="B18" s="59" t="s">
        <v>51</v>
      </c>
      <c r="C18" s="60" t="s">
        <v>1</v>
      </c>
      <c r="D18" s="65">
        <f>IF(COUNT('[1]C-12-data'!D28,'[1]C-12-data'!D69,'[1]C-12-data'!D110,'[1]C-12-data'!D151,'[1]C-12-data'!D192)=0,"n/a",((('[1]C-12-data'!D28+'[1]C-12-data'!D69+'[1]C-12-data'!D110+'[1]C-12-data'!D151+'[1]C-12-data'!D192)/COUNT('[1]C-12-data'!D28,'[1]C-12-data'!D69,'[1]C-12-data'!D110,'[1]C-12-data'!D151,'[1]C-12-data'!D192))))</f>
        <v>0.123</v>
      </c>
      <c r="E18" s="65" t="str">
        <f>IF(COUNT('[1]C-12-data'!E28,'[1]C-12-data'!E69,'[1]C-12-data'!E110,'[1]C-12-data'!E151,'[1]C-12-data'!E192)=0,"n/a",((('[1]C-12-data'!E28+'[1]C-12-data'!E69+'[1]C-12-data'!E110+'[1]C-12-data'!E151+'[1]C-12-data'!E192)/COUNT('[1]C-12-data'!E28,'[1]C-12-data'!E69,'[1]C-12-data'!E110,'[1]C-12-data'!E151,'[1]C-12-data'!E192))))</f>
        <v>n/a</v>
      </c>
      <c r="F18" s="65" t="str">
        <f>IF(COUNT('[1]C-12-data'!F28,'[1]C-12-data'!F69,'[1]C-12-data'!F110,'[1]C-12-data'!F151,'[1]C-12-data'!F192)=0,"n/a",((('[1]C-12-data'!F28+'[1]C-12-data'!F69+'[1]C-12-data'!F110+'[1]C-12-data'!F151+'[1]C-12-data'!F192)/COUNT('[1]C-12-data'!F28,'[1]C-12-data'!F69,'[1]C-12-data'!F110,'[1]C-12-data'!F151,'[1]C-12-data'!F192))))</f>
        <v>n/a</v>
      </c>
      <c r="G18" s="65" t="str">
        <f>IF(COUNT('[1]C-12-data'!G28,'[1]C-12-data'!G69,'[1]C-12-data'!G110,'[1]C-12-data'!G151,'[1]C-12-data'!G192)=0,"n/a",((('[1]C-12-data'!G28+'[1]C-12-data'!G69+'[1]C-12-data'!G110+'[1]C-12-data'!G151+'[1]C-12-data'!G192)/COUNT('[1]C-12-data'!G28,'[1]C-12-data'!G69,'[1]C-12-data'!G110,'[1]C-12-data'!G151,'[1]C-12-data'!G192))))</f>
        <v>n/a</v>
      </c>
      <c r="H18" s="65" t="str">
        <f>IF(COUNT('[1]C-12-data'!H28,'[1]C-12-data'!H69,'[1]C-12-data'!H110,'[1]C-12-data'!H151,'[1]C-12-data'!H192)=0,"n/a",((('[1]C-12-data'!H28+'[1]C-12-data'!H69+'[1]C-12-data'!H110+'[1]C-12-data'!H151+'[1]C-12-data'!H192)/COUNT('[1]C-12-data'!H28,'[1]C-12-data'!H69,'[1]C-12-data'!H110,'[1]C-12-data'!H151,'[1]C-12-data'!H192))))</f>
        <v>n/a</v>
      </c>
      <c r="I18" s="65" t="str">
        <f>IF(COUNT('[1]C-12-data'!I28,'[1]C-12-data'!I69,'[1]C-12-data'!I110,'[1]C-12-data'!I151,'[1]C-12-data'!I192)=0,"n/a",((('[1]C-12-data'!I28+'[1]C-12-data'!I69+'[1]C-12-data'!I110+'[1]C-12-data'!I151+'[1]C-12-data'!I192)/COUNT('[1]C-12-data'!I28,'[1]C-12-data'!I69,'[1]C-12-data'!I110,'[1]C-12-data'!I151,'[1]C-12-data'!I192))))</f>
        <v>n/a</v>
      </c>
      <c r="J18" s="65">
        <f>IF(COUNT('[1]C-12-data'!J28,'[1]C-12-data'!J69,'[1]C-12-data'!J110,'[1]C-12-data'!J151,'[1]C-12-data'!J192)=0,"n/a",((('[1]C-12-data'!J28+'[1]C-12-data'!J69+'[1]C-12-data'!J110+'[1]C-12-data'!J151+'[1]C-12-data'!J192)/COUNT('[1]C-12-data'!J28,'[1]C-12-data'!J69,'[1]C-12-data'!J110,'[1]C-12-data'!J151,'[1]C-12-data'!J192))))</f>
        <v>0.486</v>
      </c>
      <c r="K18" s="65" t="str">
        <f>IF(COUNT('[1]C-12-data'!K28,'[1]C-12-data'!K69,'[1]C-12-data'!K110,'[1]C-12-data'!K151,'[1]C-12-data'!K192)=0,"n/a",((('[1]C-12-data'!K28+'[1]C-12-data'!K69+'[1]C-12-data'!K110+'[1]C-12-data'!K151+'[1]C-12-data'!K192)/COUNT('[1]C-12-data'!K28,'[1]C-12-data'!K69,'[1]C-12-data'!K110,'[1]C-12-data'!K151,'[1]C-12-data'!K192))))</f>
        <v>n/a</v>
      </c>
      <c r="L18" s="65">
        <f>IF(COUNT('[1]C-12-data'!L28,'[1]C-12-data'!L69,'[1]C-12-data'!L110,'[1]C-12-data'!L151,'[1]C-12-data'!L192)=0,"n/a",((('[1]C-12-data'!L28+'[1]C-12-data'!L69+'[1]C-12-data'!L110+'[1]C-12-data'!L151+'[1]C-12-data'!L192)/COUNT('[1]C-12-data'!L28,'[1]C-12-data'!L69,'[1]C-12-data'!L110,'[1]C-12-data'!L151,'[1]C-12-data'!L192))))</f>
        <v>1.327</v>
      </c>
      <c r="M18" s="65">
        <f>IF(COUNT('[1]C-12-data'!M28,'[1]C-12-data'!M69,'[1]C-12-data'!M110,'[1]C-12-data'!M151,'[1]C-12-data'!M192)=0,"n/a",((('[1]C-12-data'!M28+'[1]C-12-data'!M69+'[1]C-12-data'!M110+'[1]C-12-data'!M151+'[1]C-12-data'!M192)/COUNT('[1]C-12-data'!M28,'[1]C-12-data'!M69,'[1]C-12-data'!M110,'[1]C-12-data'!M151,'[1]C-12-data'!M192))))</f>
        <v>0.85</v>
      </c>
      <c r="N18" s="65">
        <f>IF(COUNT('[1]C-12-data'!N28,'[1]C-12-data'!N69,'[1]C-12-data'!N110,'[1]C-12-data'!N151,'[1]C-12-data'!N192)=0,"n/a",((('[1]C-12-data'!N28+'[1]C-12-data'!N69+'[1]C-12-data'!N110+'[1]C-12-data'!N151+'[1]C-12-data'!N192)/COUNT('[1]C-12-data'!N28,'[1]C-12-data'!N69,'[1]C-12-data'!N110,'[1]C-12-data'!N151,'[1]C-12-data'!N192))))</f>
        <v>2.56</v>
      </c>
      <c r="O18" s="65">
        <f>IF(COUNT('[1]C-12-data'!O28,'[1]C-12-data'!O69,'[1]C-12-data'!O110,'[1]C-12-data'!O151,'[1]C-12-data'!O192)=0,"n/a",((('[1]C-12-data'!O28+'[1]C-12-data'!O69+'[1]C-12-data'!O110+'[1]C-12-data'!O151+'[1]C-12-data'!O192)/COUNT('[1]C-12-data'!O28,'[1]C-12-data'!O69,'[1]C-12-data'!O110,'[1]C-12-data'!O151,'[1]C-12-data'!O192))))</f>
        <v>2.8</v>
      </c>
      <c r="P18" s="65">
        <f>IF(COUNT('[1]C-12-data'!P28,'[1]C-12-data'!P69,'[1]C-12-data'!P110,'[1]C-12-data'!P151,'[1]C-12-data'!P192)=0,"n/a",((('[1]C-12-data'!P28+'[1]C-12-data'!P69+'[1]C-12-data'!P110+'[1]C-12-data'!P151+'[1]C-12-data'!P192)/COUNT('[1]C-12-data'!P28,'[1]C-12-data'!P69,'[1]C-12-data'!P110,'[1]C-12-data'!P151,'[1]C-12-data'!P192))))</f>
        <v>2.59</v>
      </c>
      <c r="Q18" s="65">
        <f>IF(COUNT('[1]C-12-data'!Q28,'[1]C-12-data'!Q69,'[1]C-12-data'!Q110,'[1]C-12-data'!Q151,'[1]C-12-data'!Q192)=0,"n/a",((('[1]C-12-data'!Q28+'[1]C-12-data'!Q69+'[1]C-12-data'!Q110+'[1]C-12-data'!Q151+'[1]C-12-data'!Q192)/COUNT('[1]C-12-data'!Q28,'[1]C-12-data'!Q69,'[1]C-12-data'!Q110,'[1]C-12-data'!Q151,'[1]C-12-data'!Q192))))</f>
        <v>2.66</v>
      </c>
      <c r="R18" s="65">
        <f>IF(COUNT('[1]C-12-data'!R28,'[1]C-12-data'!R69,'[1]C-12-data'!R110,'[1]C-12-data'!R151,'[1]C-12-data'!R192)=0,"n/a",((('[1]C-12-data'!R28+'[1]C-12-data'!R69+'[1]C-12-data'!R110+'[1]C-12-data'!R151+'[1]C-12-data'!R192)/COUNT('[1]C-12-data'!R28,'[1]C-12-data'!R69,'[1]C-12-data'!R110,'[1]C-12-data'!R151,'[1]C-12-data'!R192))))</f>
        <v>2.83</v>
      </c>
      <c r="S18" s="65">
        <f>IF(COUNT('[1]C-12-data'!S28,'[1]C-12-data'!S69,'[1]C-12-data'!S110,'[1]C-12-data'!S151,'[1]C-12-data'!S192)=0,"n/a",((('[1]C-12-data'!S28+'[1]C-12-data'!S69+'[1]C-12-data'!S110+'[1]C-12-data'!S151+'[1]C-12-data'!S192)/COUNT('[1]C-12-data'!S28,'[1]C-12-data'!S69,'[1]C-12-data'!S110,'[1]C-12-data'!S151,'[1]C-12-data'!S192))))</f>
        <v>3.02</v>
      </c>
      <c r="T18" s="65">
        <f>IF(COUNT('[1]C-12-data'!T28,'[1]C-12-data'!T69,'[1]C-12-data'!T110,'[1]C-12-data'!T151,'[1]C-12-data'!T192)=0,"n/a",((('[1]C-12-data'!T28+'[1]C-12-data'!T69+'[1]C-12-data'!T110+'[1]C-12-data'!T151+'[1]C-12-data'!T192)/COUNT('[1]C-12-data'!T28,'[1]C-12-data'!T69,'[1]C-12-data'!T110,'[1]C-12-data'!T151,'[1]C-12-data'!T192))))</f>
        <v>1.04</v>
      </c>
      <c r="U18" s="65" t="e">
        <f>IF(COUNT('[1]C-12-data'!R28,'[1]C-12-data'!R69,'[1]C-12-data'!R110,'[1]C-12-data'!R151,'[1]C-12-data'!R192)=0,"n/a",((('[1]C-12-data'!R28+'[1]C-12-data'!R69+'[1]C-12-data'!R110+'[1]C-12-data'!R151+'[1]C-12-data'!R192)/COUNT('[1]C-12-data'!R28,'[1]C-12-data'!R69,'[1]C-12-data'!R110,'[1]C-12-data'!R151,'[1]C-12-data'!R192))))</f>
        <v>#REF!</v>
      </c>
      <c r="V18" s="65">
        <f>IF(COUNT('[2]C-12-data'!W28,'[2]C-12-data'!W69,'[2]C-12-data'!W110,'[2]C-12-data'!W151,'[2]C-12-data'!W192)=0,"n/a",((('[2]C-12-data'!W28+'[2]C-12-data'!W69+'[2]C-12-data'!W110+'[2]C-12-data'!W151+'[2]C-12-data'!W192)/COUNT('[2]C-12-data'!W28,'[2]C-12-data'!W69,'[2]C-12-data'!W110,'[2]C-12-data'!W151,'[2]C-12-data'!W192))))</f>
        <v>4.361</v>
      </c>
      <c r="W18" s="65">
        <f>IF(COUNT('[2]C-12-data'!W28,'[2]C-12-data'!W69,'[2]C-12-data'!W110,'[2]C-12-data'!W151,'[2]C-12-data'!W192)=0,"n/a",((('[2]C-12-data'!W28+'[2]C-12-data'!W69+'[2]C-12-data'!W110+'[2]C-12-data'!W151+'[2]C-12-data'!W192)/COUNT('[2]C-12-data'!W28,'[2]C-12-data'!W69,'[2]C-12-data'!W110,'[2]C-12-data'!W151,'[2]C-12-data'!W192))))</f>
        <v>4.361</v>
      </c>
      <c r="X18" s="65" t="str">
        <f>IF(COUNT('[3]C-12-data'!Y28,'[3]C-12-data'!Y69,'[3]C-12-data'!Y110,'[3]C-12-data'!Y151,'[3]C-12-data'!Y192)=0,"n/a",((('[3]C-12-data'!Y28+'[3]C-12-data'!Y69+'[3]C-12-data'!Y110+'[3]C-12-data'!Y151+'[3]C-12-data'!Y192)/COUNT('[3]C-12-data'!Y28,'[3]C-12-data'!Y69,'[3]C-12-data'!Y110,'[3]C-12-data'!Y151,'[3]C-12-data'!Y192))))</f>
        <v>n/a</v>
      </c>
      <c r="Y18" s="65" t="str">
        <f>IF(COUNT('[3]C-12-data'!Z28,'[3]C-12-data'!Z69,'[3]C-12-data'!Z110,'[3]C-12-data'!Z151,'[3]C-12-data'!Z192)=0,"n/a",((('[3]C-12-data'!Z28+'[3]C-12-data'!Z69+'[3]C-12-data'!Z110+'[3]C-12-data'!Z151+'[3]C-12-data'!Z192)/COUNT('[3]C-12-data'!Z28,'[3]C-12-data'!Z69,'[3]C-12-data'!Z110,'[3]C-12-data'!Z151,'[3]C-12-data'!Z192))))</f>
        <v>n/a</v>
      </c>
    </row>
    <row r="19" spans="1:25" ht="95.25" thickBot="1">
      <c r="A19" s="56">
        <v>13</v>
      </c>
      <c r="B19" s="59" t="s">
        <v>52</v>
      </c>
      <c r="C19" s="60" t="s">
        <v>1</v>
      </c>
      <c r="D19" s="65">
        <f>IF(COUNT('[1]C-12-data'!D32,'[1]C-12-data'!D73,'[1]C-12-data'!D114,'[1]C-12-data'!D155,'[1]C-12-data'!D196)=0,"n/a",((('[1]C-12-data'!D32+'[1]C-12-data'!D73+'[1]C-12-data'!D114+'[1]C-12-data'!D155+'[1]C-12-data'!D196)/COUNT('[1]C-12-data'!D32,'[1]C-12-data'!D73,'[1]C-12-data'!D114,'[1]C-12-data'!D155,'[1]C-12-data'!D196))))</f>
        <v>0.09</v>
      </c>
      <c r="E19" s="65" t="str">
        <f>IF(COUNT('[1]C-12-data'!E32,'[1]C-12-data'!E73,'[1]C-12-data'!E114,'[1]C-12-data'!E155,'[1]C-12-data'!E196)=0,"n/a",((('[1]C-12-data'!E32+'[1]C-12-data'!E73+'[1]C-12-data'!E114+'[1]C-12-data'!E155+'[1]C-12-data'!E196)/COUNT('[1]C-12-data'!E32,'[1]C-12-data'!E73,'[1]C-12-data'!E114,'[1]C-12-data'!E155,'[1]C-12-data'!E196))))</f>
        <v>n/a</v>
      </c>
      <c r="F19" s="65" t="str">
        <f>IF(COUNT('[1]C-12-data'!F32,'[1]C-12-data'!F73,'[1]C-12-data'!F114,'[1]C-12-data'!F155,'[1]C-12-data'!F196)=0,"n/a",((('[1]C-12-data'!F32+'[1]C-12-data'!F73+'[1]C-12-data'!F114+'[1]C-12-data'!F155+'[1]C-12-data'!F196)/COUNT('[1]C-12-data'!F32,'[1]C-12-data'!F73,'[1]C-12-data'!F114,'[1]C-12-data'!F155,'[1]C-12-data'!F196))))</f>
        <v>n/a</v>
      </c>
      <c r="G19" s="65" t="str">
        <f>IF(COUNT('[1]C-12-data'!G32,'[1]C-12-data'!G73,'[1]C-12-data'!G114,'[1]C-12-data'!G155,'[1]C-12-data'!G196)=0,"n/a",((('[1]C-12-data'!G32+'[1]C-12-data'!G73+'[1]C-12-data'!G114+'[1]C-12-data'!G155+'[1]C-12-data'!G196)/COUNT('[1]C-12-data'!G32,'[1]C-12-data'!G73,'[1]C-12-data'!G114,'[1]C-12-data'!G155,'[1]C-12-data'!G196))))</f>
        <v>n/a</v>
      </c>
      <c r="H19" s="65" t="str">
        <f>IF(COUNT('[1]C-12-data'!H32,'[1]C-12-data'!H73,'[1]C-12-data'!H114,'[1]C-12-data'!H155,'[1]C-12-data'!H196)=0,"n/a",((('[1]C-12-data'!H32+'[1]C-12-data'!H73+'[1]C-12-data'!H114+'[1]C-12-data'!H155+'[1]C-12-data'!H196)/COUNT('[1]C-12-data'!H32,'[1]C-12-data'!H73,'[1]C-12-data'!H114,'[1]C-12-data'!H155,'[1]C-12-data'!H196))))</f>
        <v>n/a</v>
      </c>
      <c r="I19" s="65" t="str">
        <f>IF(COUNT('[1]C-12-data'!I32,'[1]C-12-data'!I73,'[1]C-12-data'!I114,'[1]C-12-data'!I155,'[1]C-12-data'!I196)=0,"n/a",((('[1]C-12-data'!I32+'[1]C-12-data'!I73+'[1]C-12-data'!I114+'[1]C-12-data'!I155+'[1]C-12-data'!I196)/COUNT('[1]C-12-data'!I32,'[1]C-12-data'!I73,'[1]C-12-data'!I114,'[1]C-12-data'!I155,'[1]C-12-data'!I196))))</f>
        <v>n/a</v>
      </c>
      <c r="J19" s="65">
        <f>IF(COUNT('[1]C-12-data'!J32,'[1]C-12-data'!J73,'[1]C-12-data'!J114,'[1]C-12-data'!J155,'[1]C-12-data'!J196)=0,"n/a",((('[1]C-12-data'!J32+'[1]C-12-data'!J73+'[1]C-12-data'!J114+'[1]C-12-data'!J155+'[1]C-12-data'!J196)/COUNT('[1]C-12-data'!J32,'[1]C-12-data'!J73,'[1]C-12-data'!J114,'[1]C-12-data'!J155,'[1]C-12-data'!J196))))</f>
        <v>0.659</v>
      </c>
      <c r="K19" s="65" t="str">
        <f>IF(COUNT('[1]C-12-data'!K32,'[1]C-12-data'!K73,'[1]C-12-data'!K114,'[1]C-12-data'!K155,'[1]C-12-data'!K196)=0,"n/a",((('[1]C-12-data'!K32+'[1]C-12-data'!K73+'[1]C-12-data'!K114+'[1]C-12-data'!K155+'[1]C-12-data'!K196)/COUNT('[1]C-12-data'!K32,'[1]C-12-data'!K73,'[1]C-12-data'!K114,'[1]C-12-data'!K155,'[1]C-12-data'!K196))))</f>
        <v>n/a</v>
      </c>
      <c r="L19" s="65">
        <f>IF(COUNT('[1]C-12-data'!L32,'[1]C-12-data'!L73,'[1]C-12-data'!L114,'[1]C-12-data'!L155,'[1]C-12-data'!L196)=0,"n/a",((('[1]C-12-data'!L32+'[1]C-12-data'!L73+'[1]C-12-data'!L114+'[1]C-12-data'!L155+'[1]C-12-data'!L196)/COUNT('[1]C-12-data'!L32,'[1]C-12-data'!L73,'[1]C-12-data'!L114,'[1]C-12-data'!L155,'[1]C-12-data'!L196))))</f>
        <v>3.08</v>
      </c>
      <c r="M19" s="65">
        <f>IF(COUNT('[1]C-12-data'!M32,'[1]C-12-data'!M73,'[1]C-12-data'!M114,'[1]C-12-data'!M155,'[1]C-12-data'!M196)=0,"n/a",((('[1]C-12-data'!M32+'[1]C-12-data'!M73+'[1]C-12-data'!M114+'[1]C-12-data'!M155+'[1]C-12-data'!M196)/COUNT('[1]C-12-data'!M32,'[1]C-12-data'!M73,'[1]C-12-data'!M114,'[1]C-12-data'!M155,'[1]C-12-data'!M196))))</f>
        <v>2.593</v>
      </c>
      <c r="N19" s="65">
        <f>IF(COUNT('[1]C-12-data'!N32,'[1]C-12-data'!N73,'[1]C-12-data'!N114,'[1]C-12-data'!N155,'[1]C-12-data'!N196)=0,"n/a",((('[1]C-12-data'!N32+'[1]C-12-data'!N73+'[1]C-12-data'!N114+'[1]C-12-data'!N155+'[1]C-12-data'!N196)/COUNT('[1]C-12-data'!N32,'[1]C-12-data'!N73,'[1]C-12-data'!N114,'[1]C-12-data'!N155,'[1]C-12-data'!N196))))</f>
        <v>2.57</v>
      </c>
      <c r="O19" s="65">
        <f>IF(COUNT('[1]C-12-data'!O32,'[1]C-12-data'!O73,'[1]C-12-data'!O114,'[1]C-12-data'!O155,'[1]C-12-data'!O196)=0,"n/a",((('[1]C-12-data'!O32+'[1]C-12-data'!O73+'[1]C-12-data'!O114+'[1]C-12-data'!O155+'[1]C-12-data'!O196)/COUNT('[1]C-12-data'!O32,'[1]C-12-data'!O73,'[1]C-12-data'!O114,'[1]C-12-data'!O155,'[1]C-12-data'!O196))))</f>
        <v>3.38</v>
      </c>
      <c r="P19" s="65">
        <f>IF(COUNT('[1]C-12-data'!P32,'[1]C-12-data'!P73,'[1]C-12-data'!P114,'[1]C-12-data'!P155,'[1]C-12-data'!P196)=0,"n/a",((('[1]C-12-data'!P32+'[1]C-12-data'!P73+'[1]C-12-data'!P114+'[1]C-12-data'!P155+'[1]C-12-data'!P196)/COUNT('[1]C-12-data'!P32,'[1]C-12-data'!P73,'[1]C-12-data'!P114,'[1]C-12-data'!P155,'[1]C-12-data'!P196))))</f>
        <v>2.29</v>
      </c>
      <c r="Q19" s="65">
        <f>IF(COUNT('[1]C-12-data'!Q32,'[1]C-12-data'!Q73,'[1]C-12-data'!Q114,'[1]C-12-data'!Q155,'[1]C-12-data'!Q196)=0,"n/a",((('[1]C-12-data'!Q32+'[1]C-12-data'!Q73+'[1]C-12-data'!Q114+'[1]C-12-data'!Q155+'[1]C-12-data'!Q196)/COUNT('[1]C-12-data'!Q32,'[1]C-12-data'!Q73,'[1]C-12-data'!Q114,'[1]C-12-data'!Q155,'[1]C-12-data'!Q196))))</f>
        <v>2.83</v>
      </c>
      <c r="R19" s="65">
        <f>IF(COUNT('[1]C-12-data'!R32,'[1]C-12-data'!R73,'[1]C-12-data'!R114,'[1]C-12-data'!R155,'[1]C-12-data'!R196)=0,"n/a",((('[1]C-12-data'!R32+'[1]C-12-data'!R73+'[1]C-12-data'!R114+'[1]C-12-data'!R155+'[1]C-12-data'!R196)/COUNT('[1]C-12-data'!R32,'[1]C-12-data'!R73,'[1]C-12-data'!R114,'[1]C-12-data'!R155,'[1]C-12-data'!R196))))</f>
        <v>2.7</v>
      </c>
      <c r="S19" s="65">
        <f>IF(COUNT('[1]C-12-data'!S32,'[1]C-12-data'!S73,'[1]C-12-data'!S114,'[1]C-12-data'!S155,'[1]C-12-data'!S196)=0,"n/a",((('[1]C-12-data'!S32+'[1]C-12-data'!S73+'[1]C-12-data'!S114+'[1]C-12-data'!S155+'[1]C-12-data'!S196)/COUNT('[1]C-12-data'!S32,'[1]C-12-data'!S73,'[1]C-12-data'!S114,'[1]C-12-data'!S155,'[1]C-12-data'!S196))))</f>
        <v>3.23</v>
      </c>
      <c r="T19" s="65">
        <f>IF(COUNT('[1]C-12-data'!T32,'[1]C-12-data'!T73,'[1]C-12-data'!T114,'[1]C-12-data'!T155,'[1]C-12-data'!T196)=0,"n/a",((('[1]C-12-data'!T32+'[1]C-12-data'!T73+'[1]C-12-data'!T114+'[1]C-12-data'!T155+'[1]C-12-data'!T196)/COUNT('[1]C-12-data'!T32,'[1]C-12-data'!T73,'[1]C-12-data'!T114,'[1]C-12-data'!T155,'[1]C-12-data'!T196))))</f>
        <v>0.94</v>
      </c>
      <c r="U19" s="65" t="e">
        <f>IF(COUNT('[1]C-12-data'!R32,'[1]C-12-data'!R73,'[1]C-12-data'!R114,'[1]C-12-data'!R155,'[1]C-12-data'!R196)=0,"n/a",((('[1]C-12-data'!R32+'[1]C-12-data'!R73+'[1]C-12-data'!R114+'[1]C-12-data'!R155+'[1]C-12-data'!R196)/COUNT('[1]C-12-data'!R32,'[1]C-12-data'!R73,'[1]C-12-data'!R114,'[1]C-12-data'!R155,'[1]C-12-data'!R196))))</f>
        <v>#REF!</v>
      </c>
      <c r="V19" s="65">
        <f>IF(COUNT('[2]C-12-data'!W32,'[2]C-12-data'!W73,'[2]C-12-data'!W114,'[2]C-12-data'!W155,'[2]C-12-data'!W196)=0,"n/a",((('[2]C-12-data'!W32+'[2]C-12-data'!W73+'[2]C-12-data'!W114+'[2]C-12-data'!W155+'[2]C-12-data'!W196)/COUNT('[2]C-12-data'!W32,'[2]C-12-data'!W73,'[2]C-12-data'!W114,'[2]C-12-data'!W155,'[2]C-12-data'!W196))))</f>
        <v>4.2715</v>
      </c>
      <c r="W19" s="65">
        <f>IF(COUNT('[2]C-12-data'!W32,'[2]C-12-data'!W73,'[2]C-12-data'!W114,'[2]C-12-data'!W155,'[2]C-12-data'!W196)=0,"n/a",((('[2]C-12-data'!W32+'[2]C-12-data'!W73+'[2]C-12-data'!W114+'[2]C-12-data'!W155+'[2]C-12-data'!W196)/COUNT('[2]C-12-data'!W32,'[2]C-12-data'!W73,'[2]C-12-data'!W114,'[2]C-12-data'!W155,'[2]C-12-data'!W196))))</f>
        <v>4.2715</v>
      </c>
      <c r="X19" s="65" t="str">
        <f>IF(COUNT('[3]C-12-data'!Y32,'[3]C-12-data'!Y73,'[3]C-12-data'!Y114,'[3]C-12-data'!Y155,'[3]C-12-data'!Y196)=0,"n/a",((('[3]C-12-data'!Y32+'[3]C-12-data'!Y73+'[3]C-12-data'!Y114+'[3]C-12-data'!Y155+'[3]C-12-data'!Y196)/COUNT('[3]C-12-data'!Y32,'[3]C-12-data'!Y73,'[3]C-12-data'!Y114,'[3]C-12-data'!Y155,'[3]C-12-data'!Y196))))</f>
        <v>n/a</v>
      </c>
      <c r="Y19" s="65" t="str">
        <f>IF(COUNT('[3]C-12-data'!Z32,'[3]C-12-data'!Z73,'[3]C-12-data'!Z114,'[3]C-12-data'!Z155,'[3]C-12-data'!Z196)=0,"n/a",((('[3]C-12-data'!Z32+'[3]C-12-data'!Z73+'[3]C-12-data'!Z114+'[3]C-12-data'!Z155+'[3]C-12-data'!Z196)/COUNT('[3]C-12-data'!Z32,'[3]C-12-data'!Z73,'[3]C-12-data'!Z114,'[3]C-12-data'!Z155,'[3]C-12-data'!Z196))))</f>
        <v>n/a</v>
      </c>
    </row>
    <row r="20" spans="1:25" ht="111" thickBot="1">
      <c r="A20" s="56">
        <v>14</v>
      </c>
      <c r="B20" s="59" t="s">
        <v>53</v>
      </c>
      <c r="C20" s="60" t="s">
        <v>1</v>
      </c>
      <c r="D20" s="65" t="str">
        <f>IF(COUNT('[1]C-12-data'!D36,'[1]C-12-data'!D77,'[1]C-12-data'!D118,'[1]C-12-data'!D159,'[1]C-12-data'!D200)=0,"n/a",(('[1]C-12-data'!D36+'[1]C-12-data'!D77+'[1]C-12-data'!D118+'[1]C-12-data'!D159+'[1]C-12-data'!D200)/COUNT('[1]C-12-data'!D36,'[1]C-12-data'!D77,'[1]C-12-data'!D118,'[1]C-12-data'!D159,'[1]C-12-data'!D200)))</f>
        <v>n/a</v>
      </c>
      <c r="E20" s="65" t="str">
        <f>IF(COUNT('[1]C-12-data'!E36,'[1]C-12-data'!E77,'[1]C-12-data'!E118,'[1]C-12-data'!E159,'[1]C-12-data'!E200)=0,"n/a",(('[1]C-12-data'!E36+'[1]C-12-data'!E77+'[1]C-12-data'!E118+'[1]C-12-data'!E159+'[1]C-12-data'!E200)/COUNT('[1]C-12-data'!E36,'[1]C-12-data'!E77,'[1]C-12-data'!E118,'[1]C-12-data'!E159,'[1]C-12-data'!E200)))</f>
        <v>n/a</v>
      </c>
      <c r="F20" s="65" t="str">
        <f>IF(COUNT('[1]C-12-data'!F36,'[1]C-12-data'!F77,'[1]C-12-data'!F118,'[1]C-12-data'!F159,'[1]C-12-data'!F200)=0,"n/a",(('[1]C-12-data'!F36+'[1]C-12-data'!F77+'[1]C-12-data'!F118+'[1]C-12-data'!F159+'[1]C-12-data'!F200)/COUNT('[1]C-12-data'!F36,'[1]C-12-data'!F77,'[1]C-12-data'!F118,'[1]C-12-data'!F159,'[1]C-12-data'!F200)))</f>
        <v>n/a</v>
      </c>
      <c r="G20" s="65" t="str">
        <f>IF(COUNT('[1]C-12-data'!G36,'[1]C-12-data'!G77,'[1]C-12-data'!G118,'[1]C-12-data'!G159,'[1]C-12-data'!G200)=0,"n/a",(('[1]C-12-data'!G36+'[1]C-12-data'!G77+'[1]C-12-data'!G118+'[1]C-12-data'!G159+'[1]C-12-data'!G200)/COUNT('[1]C-12-data'!G36,'[1]C-12-data'!G77,'[1]C-12-data'!G118,'[1]C-12-data'!G159,'[1]C-12-data'!G200)))</f>
        <v>n/a</v>
      </c>
      <c r="H20" s="65" t="str">
        <f>IF(COUNT('[1]C-12-data'!H36,'[1]C-12-data'!H77,'[1]C-12-data'!H118,'[1]C-12-data'!H159,'[1]C-12-data'!H200)=0,"n/a",(('[1]C-12-data'!H36+'[1]C-12-data'!H77+'[1]C-12-data'!H118+'[1]C-12-data'!H159+'[1]C-12-data'!H200)/COUNT('[1]C-12-data'!H36,'[1]C-12-data'!H77,'[1]C-12-data'!H118,'[1]C-12-data'!H159,'[1]C-12-data'!H200)))</f>
        <v>n/a</v>
      </c>
      <c r="I20" s="65" t="str">
        <f>IF(COUNT('[1]C-12-data'!I36,'[1]C-12-data'!I77,'[1]C-12-data'!I118,'[1]C-12-data'!I159,'[1]C-12-data'!I200)=0,"n/a",(('[1]C-12-data'!I36+'[1]C-12-data'!I77+'[1]C-12-data'!I118+'[1]C-12-data'!I159+'[1]C-12-data'!I200)/COUNT('[1]C-12-data'!I36,'[1]C-12-data'!I77,'[1]C-12-data'!I118,'[1]C-12-data'!I159,'[1]C-12-data'!I200)))</f>
        <v>n/a</v>
      </c>
      <c r="J20" s="65" t="str">
        <f>IF(COUNT('[1]C-12-data'!J36,'[1]C-12-data'!J77,'[1]C-12-data'!J118,'[1]C-12-data'!J159,'[1]C-12-data'!J200)=0,"n/a",(('[1]C-12-data'!J36+'[1]C-12-data'!J77+'[1]C-12-data'!J118+'[1]C-12-data'!J159+'[1]C-12-data'!J200)/COUNT('[1]C-12-data'!J36,'[1]C-12-data'!J77,'[1]C-12-data'!J118,'[1]C-12-data'!J159,'[1]C-12-data'!J200)))</f>
        <v>n/a</v>
      </c>
      <c r="K20" s="65" t="str">
        <f>IF(COUNT('[1]C-12-data'!K36,'[1]C-12-data'!K77,'[1]C-12-data'!K118,'[1]C-12-data'!K159,'[1]C-12-data'!K200)=0,"n/a",(('[1]C-12-data'!K36+'[1]C-12-data'!K77+'[1]C-12-data'!K118+'[1]C-12-data'!K159+'[1]C-12-data'!K200)/COUNT('[1]C-12-data'!K36,'[1]C-12-data'!K77,'[1]C-12-data'!K118,'[1]C-12-data'!K159,'[1]C-12-data'!K200)))</f>
        <v>n/a</v>
      </c>
      <c r="L20" s="65" t="str">
        <f>IF(COUNT('[1]C-12-data'!L36,'[1]C-12-data'!L77,'[1]C-12-data'!L118,'[1]C-12-data'!L159,'[1]C-12-data'!L200)=0,"n/a",(('[1]C-12-data'!L36+'[1]C-12-data'!L77+'[1]C-12-data'!L118+'[1]C-12-data'!L159+'[1]C-12-data'!L200)/COUNT('[1]C-12-data'!L36,'[1]C-12-data'!L77,'[1]C-12-data'!L118,'[1]C-12-data'!L159,'[1]C-12-data'!L200)))</f>
        <v>n/a</v>
      </c>
      <c r="M20" s="65" t="str">
        <f>IF(COUNT('[1]C-12-data'!M36,'[1]C-12-data'!M77,'[1]C-12-data'!M118,'[1]C-12-data'!M159,'[1]C-12-data'!M200)=0,"n/a",(('[1]C-12-data'!M36+'[1]C-12-data'!M77+'[1]C-12-data'!M118+'[1]C-12-data'!M159+'[1]C-12-data'!M200)/COUNT('[1]C-12-data'!M36,'[1]C-12-data'!M77,'[1]C-12-data'!M118,'[1]C-12-data'!M159,'[1]C-12-data'!M200)))</f>
        <v>n/a</v>
      </c>
      <c r="N20" s="65" t="str">
        <f>IF(COUNT('[1]C-12-data'!N36,'[1]C-12-data'!N77,'[1]C-12-data'!N118,'[1]C-12-data'!N159,'[1]C-12-data'!N200)=0,"n/a",(('[1]C-12-data'!N36+'[1]C-12-data'!N77+'[1]C-12-data'!N118+'[1]C-12-data'!N159+'[1]C-12-data'!N200)/COUNT('[1]C-12-data'!N36,'[1]C-12-data'!N77,'[1]C-12-data'!N118,'[1]C-12-data'!N159,'[1]C-12-data'!N200)))</f>
        <v>n/a</v>
      </c>
      <c r="O20" s="65" t="str">
        <f>IF(COUNT('[1]C-12-data'!O36,'[1]C-12-data'!O77,'[1]C-12-data'!O118,'[1]C-12-data'!O159,'[1]C-12-data'!O200)=0,"n/a",(('[1]C-12-data'!O36+'[1]C-12-data'!O77+'[1]C-12-data'!O118+'[1]C-12-data'!O159+'[1]C-12-data'!O200)/COUNT('[1]C-12-data'!O36,'[1]C-12-data'!O77,'[1]C-12-data'!O118,'[1]C-12-data'!O159,'[1]C-12-data'!O200)))</f>
        <v>n/a</v>
      </c>
      <c r="P20" s="65" t="str">
        <f>IF(COUNT('[1]C-12-data'!P36,'[1]C-12-data'!P77,'[1]C-12-data'!P118,'[1]C-12-data'!P159,'[1]C-12-data'!P200)=0,"n/a",(('[1]C-12-data'!P36+'[1]C-12-data'!P77+'[1]C-12-data'!P118+'[1]C-12-data'!P159+'[1]C-12-data'!P200)/COUNT('[1]C-12-data'!P36,'[1]C-12-data'!P77,'[1]C-12-data'!P118,'[1]C-12-data'!P159,'[1]C-12-data'!P200)))</f>
        <v>n/a</v>
      </c>
      <c r="Q20" s="65" t="str">
        <f>IF(COUNT('[1]C-12-data'!Q36,'[1]C-12-data'!Q77,'[1]C-12-data'!Q118,'[1]C-12-data'!Q159,'[1]C-12-data'!Q200)=0,"n/a",(('[1]C-12-data'!Q36+'[1]C-12-data'!Q77+'[1]C-12-data'!Q118+'[1]C-12-data'!Q159+'[1]C-12-data'!Q200)/COUNT('[1]C-12-data'!Q36,'[1]C-12-data'!Q77,'[1]C-12-data'!Q118,'[1]C-12-data'!Q159,'[1]C-12-data'!Q200)))</f>
        <v>n/a</v>
      </c>
      <c r="R20" s="65" t="str">
        <f>IF(COUNT('[1]C-12-data'!R36,'[1]C-12-data'!R77,'[1]C-12-data'!R118,'[1]C-12-data'!R159,'[1]C-12-data'!R200)=0,"n/a",(('[1]C-12-data'!R36+'[1]C-12-data'!R77+'[1]C-12-data'!R118+'[1]C-12-data'!R159+'[1]C-12-data'!R200)/COUNT('[1]C-12-data'!R36,'[1]C-12-data'!R77,'[1]C-12-data'!R118,'[1]C-12-data'!R159,'[1]C-12-data'!R200)))</f>
        <v>n/a</v>
      </c>
      <c r="S20" s="65" t="str">
        <f>IF(COUNT('[1]C-12-data'!S36,'[1]C-12-data'!S77,'[1]C-12-data'!S118,'[1]C-12-data'!S159,'[1]C-12-data'!S200)=0,"n/a",(('[1]C-12-data'!S36+'[1]C-12-data'!S77+'[1]C-12-data'!S118+'[1]C-12-data'!S159+'[1]C-12-data'!S200)/COUNT('[1]C-12-data'!S36,'[1]C-12-data'!S77,'[1]C-12-data'!S118,'[1]C-12-data'!S159,'[1]C-12-data'!S200)))</f>
        <v>n/a</v>
      </c>
      <c r="T20" s="65" t="str">
        <f>IF(COUNT('[1]C-12-data'!T36,'[1]C-12-data'!T77,'[1]C-12-data'!T118,'[1]C-12-data'!T159,'[1]C-12-data'!T200)=0,"n/a",(('[1]C-12-data'!T36+'[1]C-12-data'!T77+'[1]C-12-data'!T118+'[1]C-12-data'!T159+'[1]C-12-data'!T200)/COUNT('[1]C-12-data'!T36,'[1]C-12-data'!T77,'[1]C-12-data'!T118,'[1]C-12-data'!T159,'[1]C-12-data'!T200)))</f>
        <v>n/a</v>
      </c>
      <c r="U20" s="65" t="str">
        <f>IF(COUNT('[1]C-12-data'!R36,'[1]C-12-data'!R77,'[1]C-12-data'!R118,'[1]C-12-data'!R159,'[1]C-12-data'!R200)=0,"n/a",(('[1]C-12-data'!R36+'[1]C-12-data'!R77+'[1]C-12-data'!R118+'[1]C-12-data'!R159+'[1]C-12-data'!R200)/COUNT('[1]C-12-data'!R36,'[1]C-12-data'!R77,'[1]C-12-data'!R118,'[1]C-12-data'!R159,'[1]C-12-data'!R200)))</f>
        <v>n/a</v>
      </c>
      <c r="V20" s="65" t="str">
        <f>IF(COUNT('[2]C-12-data'!W36,'[2]C-12-data'!W77,'[2]C-12-data'!W118,'[2]C-12-data'!W159,'[2]C-12-data'!W200)=0,"n/a",(('[2]C-12-data'!W36+'[2]C-12-data'!W77+'[2]C-12-data'!W118+'[2]C-12-data'!W159+'[2]C-12-data'!W200)/COUNT('[2]C-12-data'!W36,'[2]C-12-data'!W77,'[2]C-12-data'!W118,'[2]C-12-data'!W159,'[2]C-12-data'!W200)))</f>
        <v>n/a</v>
      </c>
      <c r="W20" s="65" t="str">
        <f>IF(COUNT('[2]C-12-data'!W36,'[2]C-12-data'!W77,'[2]C-12-data'!W118,'[2]C-12-data'!W159,'[2]C-12-data'!W200)=0,"n/a",(('[2]C-12-data'!W36+'[2]C-12-data'!W77+'[2]C-12-data'!W118+'[2]C-12-data'!W159+'[2]C-12-data'!W200)/COUNT('[2]C-12-data'!W36,'[2]C-12-data'!W77,'[2]C-12-data'!W118,'[2]C-12-data'!W159,'[2]C-12-data'!W200)))</f>
        <v>n/a</v>
      </c>
      <c r="X20" s="65" t="str">
        <f>IF(COUNT('[3]C-12-data'!Y36,'[3]C-12-data'!Y77,'[3]C-12-data'!Y118,'[3]C-12-data'!Y159,'[3]C-12-data'!Y200)=0,"n/a",(('[3]C-12-data'!Y36+'[3]C-12-data'!Y77+'[3]C-12-data'!Y118+'[3]C-12-data'!Y159+'[3]C-12-data'!Y200)/COUNT('[3]C-12-data'!Y36,'[3]C-12-data'!Y77,'[3]C-12-data'!Y118,'[3]C-12-data'!Y159,'[3]C-12-data'!Y200)))</f>
        <v>n/a</v>
      </c>
      <c r="Y20" s="65" t="str">
        <f>IF(COUNT('[3]C-12-data'!Z36,'[3]C-12-data'!Z77,'[3]C-12-data'!Z118,'[3]C-12-data'!Z159,'[3]C-12-data'!Z200)=0,"n/a",(('[3]C-12-data'!Z36+'[3]C-12-data'!Z77+'[3]C-12-data'!Z118+'[3]C-12-data'!Z159+'[3]C-12-data'!Z200)/COUNT('[3]C-12-data'!Z36,'[3]C-12-data'!Z77,'[3]C-12-data'!Z118,'[3]C-12-data'!Z159,'[3]C-12-data'!Z200)))</f>
        <v>n/a</v>
      </c>
    </row>
    <row r="21" spans="1:25" ht="79.5" thickBot="1">
      <c r="A21" s="56">
        <v>15</v>
      </c>
      <c r="B21" s="59" t="s">
        <v>54</v>
      </c>
      <c r="C21" s="60" t="s">
        <v>1</v>
      </c>
      <c r="D21" s="65">
        <f>IF(COUNT('[1]C-12-data'!D40,'[1]C-12-data'!D81,'[1]C-12-data'!D122,'[1]C-12-data'!D163,'[1]C-12-data'!D204)=0,"n/a",((('[1]C-12-data'!D40+'[1]C-12-data'!D81+'[1]C-12-data'!D122+'[1]C-12-data'!D163+'[1]C-12-data'!D204)/COUNT('[1]C-12-data'!D40,'[1]C-12-data'!D81,'[1]C-12-data'!D122,'[1]C-12-data'!D163,'[1]C-12-data'!D204))))</f>
        <v>0.05</v>
      </c>
      <c r="E21" s="65" t="str">
        <f>IF(COUNT('[1]C-12-data'!E40,'[1]C-12-data'!E81,'[1]C-12-data'!E122,'[1]C-12-data'!E163,'[1]C-12-data'!E204)=0,"n/a",((('[1]C-12-data'!E40+'[1]C-12-data'!E81+'[1]C-12-data'!E122+'[1]C-12-data'!E163+'[1]C-12-data'!E204)/COUNT('[1]C-12-data'!E40,'[1]C-12-data'!E81,'[1]C-12-data'!E122,'[1]C-12-data'!E163,'[1]C-12-data'!E204))))</f>
        <v>n/a</v>
      </c>
      <c r="F21" s="65" t="str">
        <f>IF(COUNT('[1]C-12-data'!F40,'[1]C-12-data'!F81,'[1]C-12-data'!F122,'[1]C-12-data'!F163,'[1]C-12-data'!F204)=0,"n/a",((('[1]C-12-data'!F40+'[1]C-12-data'!F81+'[1]C-12-data'!F122+'[1]C-12-data'!F163+'[1]C-12-data'!F204)/COUNT('[1]C-12-data'!F40,'[1]C-12-data'!F81,'[1]C-12-data'!F122,'[1]C-12-data'!F163,'[1]C-12-data'!F204))))</f>
        <v>n/a</v>
      </c>
      <c r="G21" s="65" t="str">
        <f>IF(COUNT('[1]C-12-data'!G40,'[1]C-12-data'!G81,'[1]C-12-data'!G122,'[1]C-12-data'!G163,'[1]C-12-data'!G204)=0,"n/a",((('[1]C-12-data'!G40+'[1]C-12-data'!G81+'[1]C-12-data'!G122+'[1]C-12-data'!G163+'[1]C-12-data'!G204)/COUNT('[1]C-12-data'!G40,'[1]C-12-data'!G81,'[1]C-12-data'!G122,'[1]C-12-data'!G163,'[1]C-12-data'!G204))))</f>
        <v>n/a</v>
      </c>
      <c r="H21" s="65" t="str">
        <f>IF(COUNT('[1]C-12-data'!H40,'[1]C-12-data'!H81,'[1]C-12-data'!H122,'[1]C-12-data'!H163,'[1]C-12-data'!H204)=0,"n/a",((('[1]C-12-data'!H40+'[1]C-12-data'!H81+'[1]C-12-data'!H122+'[1]C-12-data'!H163+'[1]C-12-data'!H204)/COUNT('[1]C-12-data'!H40,'[1]C-12-data'!H81,'[1]C-12-data'!H122,'[1]C-12-data'!H163,'[1]C-12-data'!H204))))</f>
        <v>n/a</v>
      </c>
      <c r="I21" s="65" t="str">
        <f>IF(COUNT('[1]C-12-data'!I40,'[1]C-12-data'!I81,'[1]C-12-data'!I122,'[1]C-12-data'!I163,'[1]C-12-data'!I204)=0,"n/a",((('[1]C-12-data'!I40+'[1]C-12-data'!I81+'[1]C-12-data'!I122+'[1]C-12-data'!I163+'[1]C-12-data'!I204)/COUNT('[1]C-12-data'!I40,'[1]C-12-data'!I81,'[1]C-12-data'!I122,'[1]C-12-data'!I163,'[1]C-12-data'!I204))))</f>
        <v>n/a</v>
      </c>
      <c r="J21" s="65">
        <f>IF(COUNT('[1]C-12-data'!J40,'[1]C-12-data'!J81,'[1]C-12-data'!J122,'[1]C-12-data'!J163,'[1]C-12-data'!J204)=0,"n/a",((('[1]C-12-data'!J40+'[1]C-12-data'!J81+'[1]C-12-data'!J122+'[1]C-12-data'!J163+'[1]C-12-data'!J204)/COUNT('[1]C-12-data'!J40,'[1]C-12-data'!J81,'[1]C-12-data'!J122,'[1]C-12-data'!J163,'[1]C-12-data'!J204))))</f>
        <v>0.2</v>
      </c>
      <c r="K21" s="65" t="str">
        <f>IF(COUNT('[1]C-12-data'!K40,'[1]C-12-data'!K81,'[1]C-12-data'!K122,'[1]C-12-data'!K163,'[1]C-12-data'!K204)=0,"n/a",((('[1]C-12-data'!K40+'[1]C-12-data'!K81+'[1]C-12-data'!K122+'[1]C-12-data'!K163+'[1]C-12-data'!K204)/COUNT('[1]C-12-data'!K40,'[1]C-12-data'!K81,'[1]C-12-data'!K122,'[1]C-12-data'!K163,'[1]C-12-data'!K204))))</f>
        <v>n/a</v>
      </c>
      <c r="L21" s="65">
        <f>IF(COUNT('[1]C-12-data'!L40,'[1]C-12-data'!L81,'[1]C-12-data'!L122,'[1]C-12-data'!L163,'[1]C-12-data'!L204)=0,"n/a",((('[1]C-12-data'!L40+'[1]C-12-data'!L81+'[1]C-12-data'!L122+'[1]C-12-data'!L163+'[1]C-12-data'!L204)/COUNT('[1]C-12-data'!L40,'[1]C-12-data'!L81,'[1]C-12-data'!L122,'[1]C-12-data'!L163,'[1]C-12-data'!L204))))</f>
        <v>0.125</v>
      </c>
      <c r="M21" s="65">
        <f>IF(COUNT('[1]C-12-data'!M40,'[1]C-12-data'!M81,'[1]C-12-data'!M122,'[1]C-12-data'!M163,'[1]C-12-data'!M204)=0,"n/a",((('[1]C-12-data'!M40+'[1]C-12-data'!M81+'[1]C-12-data'!M122+'[1]C-12-data'!M163+'[1]C-12-data'!M204)/COUNT('[1]C-12-data'!M40,'[1]C-12-data'!M81,'[1]C-12-data'!M122,'[1]C-12-data'!M163,'[1]C-12-data'!M204))))</f>
        <v>1.407</v>
      </c>
      <c r="N21" s="65">
        <f>IF(COUNT('[1]C-12-data'!N40,'[1]C-12-data'!N81,'[1]C-12-data'!N122,'[1]C-12-data'!N163,'[1]C-12-data'!N204)=0,"n/a",((('[1]C-12-data'!N40+'[1]C-12-data'!N81+'[1]C-12-data'!N122+'[1]C-12-data'!N163+'[1]C-12-data'!N204)/COUNT('[1]C-12-data'!N40,'[1]C-12-data'!N81,'[1]C-12-data'!N122,'[1]C-12-data'!N163,'[1]C-12-data'!N204))))</f>
        <v>2.86</v>
      </c>
      <c r="O21" s="65">
        <f>IF(COUNT('[1]C-12-data'!O40,'[1]C-12-data'!O81,'[1]C-12-data'!O122,'[1]C-12-data'!O163,'[1]C-12-data'!O204)=0,"n/a",((('[1]C-12-data'!O40+'[1]C-12-data'!O81+'[1]C-12-data'!O122+'[1]C-12-data'!O163+'[1]C-12-data'!O204)/COUNT('[1]C-12-data'!O40,'[1]C-12-data'!O81,'[1]C-12-data'!O122,'[1]C-12-data'!O163,'[1]C-12-data'!O204))))</f>
        <v>2.86</v>
      </c>
      <c r="P21" s="65">
        <f>IF(COUNT('[1]C-12-data'!P40,'[1]C-12-data'!P81,'[1]C-12-data'!P122,'[1]C-12-data'!P163,'[1]C-12-data'!P204)=0,"n/a",((('[1]C-12-data'!P40+'[1]C-12-data'!P81+'[1]C-12-data'!P122+'[1]C-12-data'!P163+'[1]C-12-data'!P204)/COUNT('[1]C-12-data'!P40,'[1]C-12-data'!P81,'[1]C-12-data'!P122,'[1]C-12-data'!P163,'[1]C-12-data'!P204))))</f>
        <v>3.17</v>
      </c>
      <c r="Q21" s="65">
        <f>IF(COUNT('[1]C-12-data'!Q40,'[1]C-12-data'!Q81,'[1]C-12-data'!Q122,'[1]C-12-data'!Q163,'[1]C-12-data'!Q204)=0,"n/a",((('[1]C-12-data'!Q40+'[1]C-12-data'!Q81+'[1]C-12-data'!Q122+'[1]C-12-data'!Q163+'[1]C-12-data'!Q204)/COUNT('[1]C-12-data'!Q40,'[1]C-12-data'!Q81,'[1]C-12-data'!Q122,'[1]C-12-data'!Q163,'[1]C-12-data'!Q204))))</f>
        <v>3.06</v>
      </c>
      <c r="R21" s="65">
        <f>IF(COUNT('[1]C-12-data'!R40,'[1]C-12-data'!R81,'[1]C-12-data'!R122,'[1]C-12-data'!R163,'[1]C-12-data'!R204)=0,"n/a",((('[1]C-12-data'!R40+'[1]C-12-data'!R81+'[1]C-12-data'!R122+'[1]C-12-data'!R163+'[1]C-12-data'!R204)/COUNT('[1]C-12-data'!R40,'[1]C-12-data'!R81,'[1]C-12-data'!R122,'[1]C-12-data'!R163,'[1]C-12-data'!R204))))</f>
        <v>2.61</v>
      </c>
      <c r="S21" s="65">
        <f>IF(COUNT('[1]C-12-data'!S40,'[1]C-12-data'!S81,'[1]C-12-data'!S122,'[1]C-12-data'!S163,'[1]C-12-data'!S204)=0,"n/a",((('[1]C-12-data'!S40+'[1]C-12-data'!S81+'[1]C-12-data'!S122+'[1]C-12-data'!S163+'[1]C-12-data'!S204)/COUNT('[1]C-12-data'!S40,'[1]C-12-data'!S81,'[1]C-12-data'!S122,'[1]C-12-data'!S163,'[1]C-12-data'!S204))))</f>
        <v>2.73</v>
      </c>
      <c r="T21" s="65">
        <f>IF(COUNT('[1]C-12-data'!T40,'[1]C-12-data'!T81,'[1]C-12-data'!T122,'[1]C-12-data'!T163,'[1]C-12-data'!T204)=0,"n/a",((('[1]C-12-data'!T40+'[1]C-12-data'!T81+'[1]C-12-data'!T122+'[1]C-12-data'!T163+'[1]C-12-data'!T204)/COUNT('[1]C-12-data'!T40,'[1]C-12-data'!T81,'[1]C-12-data'!T122,'[1]C-12-data'!T163,'[1]C-12-data'!T204))))</f>
        <v>2.425</v>
      </c>
      <c r="U21" s="65" t="e">
        <f>IF(COUNT('[1]C-12-data'!R40,'[1]C-12-data'!R81,'[1]C-12-data'!R122,'[1]C-12-data'!R163,'[1]C-12-data'!R204)=0,"n/a",((('[1]C-12-data'!R40+'[1]C-12-data'!R81+'[1]C-12-data'!R122+'[1]C-12-data'!R163+'[1]C-12-data'!R204)/COUNT('[1]C-12-data'!R40,'[1]C-12-data'!R81,'[1]C-12-data'!R122,'[1]C-12-data'!R163,'[1]C-12-data'!R204))))</f>
        <v>#REF!</v>
      </c>
      <c r="V21" s="65">
        <f>IF(COUNT('[2]C-12-data'!W40,'[2]C-12-data'!W81,'[2]C-12-data'!W122,'[2]C-12-data'!W163,'[2]C-12-data'!W204)=0,"n/a",((('[2]C-12-data'!W40+'[2]C-12-data'!W81+'[2]C-12-data'!W122+'[2]C-12-data'!W163+'[2]C-12-data'!W204)/COUNT('[2]C-12-data'!W40,'[2]C-12-data'!W81,'[2]C-12-data'!W122,'[2]C-12-data'!W163,'[2]C-12-data'!W204))))</f>
        <v>3</v>
      </c>
      <c r="W21" s="65">
        <f>IF(COUNT('[2]C-12-data'!W40,'[2]C-12-data'!W81,'[2]C-12-data'!W122,'[2]C-12-data'!W163,'[2]C-12-data'!W204)=0,"n/a",((('[2]C-12-data'!W40+'[2]C-12-data'!W81+'[2]C-12-data'!W122+'[2]C-12-data'!W163+'[2]C-12-data'!W204)/COUNT('[2]C-12-data'!W40,'[2]C-12-data'!W81,'[2]C-12-data'!W122,'[2]C-12-data'!W163,'[2]C-12-data'!W204))))</f>
        <v>3</v>
      </c>
      <c r="X21" s="65" t="str">
        <f>IF(COUNT('[3]C-12-data'!Y40,'[3]C-12-data'!Y81,'[3]C-12-data'!Y122,'[3]C-12-data'!Y163,'[3]C-12-data'!Y204)=0,"n/a",((('[3]C-12-data'!Y40+'[3]C-12-data'!Y81+'[3]C-12-data'!Y122+'[3]C-12-data'!Y163+'[3]C-12-data'!Y204)/COUNT('[3]C-12-data'!Y40,'[3]C-12-data'!Y81,'[3]C-12-data'!Y122,'[3]C-12-data'!Y163,'[3]C-12-data'!Y204))))</f>
        <v>n/a</v>
      </c>
      <c r="Y21" s="65" t="str">
        <f>IF(COUNT('[3]C-12-data'!Z40,'[3]C-12-data'!Z81,'[3]C-12-data'!Z122,'[3]C-12-data'!Z163,'[3]C-12-data'!Z204)=0,"n/a",((('[3]C-12-data'!Z40+'[3]C-12-data'!Z81+'[3]C-12-data'!Z122+'[3]C-12-data'!Z163+'[3]C-12-data'!Z204)/COUNT('[3]C-12-data'!Z40,'[3]C-12-data'!Z81,'[3]C-12-data'!Z122,'[3]C-12-data'!Z163,'[3]C-12-data'!Z204))))</f>
        <v>n/a</v>
      </c>
    </row>
    <row r="22" spans="1:25" ht="79.5" thickBot="1">
      <c r="A22" s="56">
        <v>16</v>
      </c>
      <c r="B22" s="62" t="s">
        <v>55</v>
      </c>
      <c r="C22" s="60" t="s">
        <v>1</v>
      </c>
      <c r="D22" s="65">
        <f aca="true" t="shared" si="3" ref="D22:P22">IF(COUNT(D18:D21)=0,"n/a",SUM(D18:D21)/COUNT(D18:D21))</f>
        <v>0.08766666666666667</v>
      </c>
      <c r="E22" s="65" t="str">
        <f t="shared" si="3"/>
        <v>n/a</v>
      </c>
      <c r="F22" s="65" t="str">
        <f t="shared" si="3"/>
        <v>n/a</v>
      </c>
      <c r="G22" s="65" t="str">
        <f t="shared" si="3"/>
        <v>n/a</v>
      </c>
      <c r="H22" s="65" t="str">
        <f t="shared" si="3"/>
        <v>n/a</v>
      </c>
      <c r="I22" s="65" t="str">
        <f t="shared" si="3"/>
        <v>n/a</v>
      </c>
      <c r="J22" s="65">
        <f t="shared" si="3"/>
        <v>0.4483333333333333</v>
      </c>
      <c r="K22" s="65" t="str">
        <f t="shared" si="3"/>
        <v>n/a</v>
      </c>
      <c r="L22" s="65">
        <f t="shared" si="3"/>
        <v>1.5106666666666666</v>
      </c>
      <c r="M22" s="65">
        <f t="shared" si="3"/>
        <v>1.6166666666666665</v>
      </c>
      <c r="N22" s="65">
        <f t="shared" si="3"/>
        <v>2.6633333333333336</v>
      </c>
      <c r="O22" s="65">
        <f t="shared" si="3"/>
        <v>3.013333333333333</v>
      </c>
      <c r="P22" s="65">
        <f t="shared" si="3"/>
        <v>2.6833333333333336</v>
      </c>
      <c r="Q22" s="65">
        <f aca="true" t="shared" si="4" ref="Q22:Y22">IF(COUNT(Q18:Q21)=0,"n/a",SUM(Q18:Q21)/COUNT(Q18:Q21))</f>
        <v>2.85</v>
      </c>
      <c r="R22" s="65">
        <f t="shared" si="4"/>
        <v>2.7133333333333334</v>
      </c>
      <c r="S22" s="65">
        <f t="shared" si="4"/>
        <v>2.9933333333333336</v>
      </c>
      <c r="T22" s="65">
        <f t="shared" si="4"/>
        <v>1.468333333333333</v>
      </c>
      <c r="U22" s="65" t="str">
        <f t="shared" si="4"/>
        <v>n/a</v>
      </c>
      <c r="V22" s="65">
        <f t="shared" si="4"/>
        <v>3.8775</v>
      </c>
      <c r="W22" s="65">
        <f t="shared" si="4"/>
        <v>3.8775</v>
      </c>
      <c r="X22" s="65" t="str">
        <f t="shared" si="4"/>
        <v>n/a</v>
      </c>
      <c r="Y22" s="65" t="str">
        <f t="shared" si="4"/>
        <v>n/a</v>
      </c>
    </row>
    <row r="23" spans="1:25" ht="95.25" thickBot="1">
      <c r="A23" s="56">
        <v>17</v>
      </c>
      <c r="B23" s="62" t="s">
        <v>56</v>
      </c>
      <c r="C23" s="60" t="s">
        <v>1</v>
      </c>
      <c r="D23" s="65">
        <f aca="true" t="shared" si="5" ref="D23:P23">IF(COUNT(D18:D21)=0,"n/a",MAX(D18:D21))</f>
        <v>0.123</v>
      </c>
      <c r="E23" s="65" t="str">
        <f t="shared" si="5"/>
        <v>n/a</v>
      </c>
      <c r="F23" s="65" t="str">
        <f t="shared" si="5"/>
        <v>n/a</v>
      </c>
      <c r="G23" s="65" t="str">
        <f t="shared" si="5"/>
        <v>n/a</v>
      </c>
      <c r="H23" s="65" t="str">
        <f t="shared" si="5"/>
        <v>n/a</v>
      </c>
      <c r="I23" s="65" t="str">
        <f t="shared" si="5"/>
        <v>n/a</v>
      </c>
      <c r="J23" s="65">
        <f t="shared" si="5"/>
        <v>0.659</v>
      </c>
      <c r="K23" s="65" t="str">
        <f t="shared" si="5"/>
        <v>n/a</v>
      </c>
      <c r="L23" s="65">
        <f t="shared" si="5"/>
        <v>3.08</v>
      </c>
      <c r="M23" s="65">
        <f t="shared" si="5"/>
        <v>2.593</v>
      </c>
      <c r="N23" s="65">
        <f t="shared" si="5"/>
        <v>2.86</v>
      </c>
      <c r="O23" s="65">
        <f t="shared" si="5"/>
        <v>3.38</v>
      </c>
      <c r="P23" s="65">
        <f t="shared" si="5"/>
        <v>3.17</v>
      </c>
      <c r="Q23" s="65">
        <f aca="true" t="shared" si="6" ref="Q23:Y23">IF(COUNT(Q18:Q21)=0,"n/a",MAX(Q18:Q21))</f>
        <v>3.06</v>
      </c>
      <c r="R23" s="65">
        <f t="shared" si="6"/>
        <v>2.83</v>
      </c>
      <c r="S23" s="65">
        <f t="shared" si="6"/>
        <v>3.23</v>
      </c>
      <c r="T23" s="65">
        <f t="shared" si="6"/>
        <v>2.425</v>
      </c>
      <c r="U23" s="65" t="str">
        <f t="shared" si="6"/>
        <v>n/a</v>
      </c>
      <c r="V23" s="65">
        <f t="shared" si="6"/>
        <v>4.361</v>
      </c>
      <c r="W23" s="65">
        <f t="shared" si="6"/>
        <v>4.361</v>
      </c>
      <c r="X23" s="65" t="str">
        <f t="shared" si="6"/>
        <v>n/a</v>
      </c>
      <c r="Y23" s="65" t="str">
        <f t="shared" si="6"/>
        <v>n/a</v>
      </c>
    </row>
    <row r="24" spans="1:25" ht="95.25" thickBot="1">
      <c r="A24" s="56">
        <v>18</v>
      </c>
      <c r="B24" s="63" t="s">
        <v>57</v>
      </c>
      <c r="C24" s="60" t="s">
        <v>1</v>
      </c>
      <c r="D24" s="65">
        <f aca="true" t="shared" si="7" ref="D24:P24">IF(COUNT(D18:D21)=0,"n/a",MIN(D18:D21))</f>
        <v>0.05</v>
      </c>
      <c r="E24" s="65" t="str">
        <f t="shared" si="7"/>
        <v>n/a</v>
      </c>
      <c r="F24" s="65" t="str">
        <f t="shared" si="7"/>
        <v>n/a</v>
      </c>
      <c r="G24" s="65" t="str">
        <f t="shared" si="7"/>
        <v>n/a</v>
      </c>
      <c r="H24" s="65" t="str">
        <f t="shared" si="7"/>
        <v>n/a</v>
      </c>
      <c r="I24" s="65" t="str">
        <f t="shared" si="7"/>
        <v>n/a</v>
      </c>
      <c r="J24" s="65">
        <f t="shared" si="7"/>
        <v>0.2</v>
      </c>
      <c r="K24" s="65" t="str">
        <f t="shared" si="7"/>
        <v>n/a</v>
      </c>
      <c r="L24" s="65">
        <f t="shared" si="7"/>
        <v>0.125</v>
      </c>
      <c r="M24" s="65">
        <f t="shared" si="7"/>
        <v>0.85</v>
      </c>
      <c r="N24" s="65">
        <f t="shared" si="7"/>
        <v>2.56</v>
      </c>
      <c r="O24" s="65">
        <f t="shared" si="7"/>
        <v>2.8</v>
      </c>
      <c r="P24" s="65">
        <f t="shared" si="7"/>
        <v>2.29</v>
      </c>
      <c r="Q24" s="65">
        <f aca="true" t="shared" si="8" ref="Q24:Y24">IF(COUNT(Q18:Q21)=0,"n/a",MIN(Q18:Q21))</f>
        <v>2.66</v>
      </c>
      <c r="R24" s="65">
        <f t="shared" si="8"/>
        <v>2.61</v>
      </c>
      <c r="S24" s="65">
        <f t="shared" si="8"/>
        <v>2.73</v>
      </c>
      <c r="T24" s="65">
        <f t="shared" si="8"/>
        <v>0.94</v>
      </c>
      <c r="U24" s="65" t="str">
        <f t="shared" si="8"/>
        <v>n/a</v>
      </c>
      <c r="V24" s="65">
        <f t="shared" si="8"/>
        <v>3</v>
      </c>
      <c r="W24" s="65">
        <f t="shared" si="8"/>
        <v>3</v>
      </c>
      <c r="X24" s="65" t="str">
        <f t="shared" si="8"/>
        <v>n/a</v>
      </c>
      <c r="Y24" s="65" t="str">
        <f t="shared" si="8"/>
        <v>n/a</v>
      </c>
    </row>
    <row r="25" spans="1:15" ht="18.75">
      <c r="A25" s="66"/>
      <c r="B25" s="67"/>
      <c r="C25" s="68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 ht="15">
      <c r="B26" s="47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ht="15">
      <c r="B27" s="47"/>
    </row>
    <row r="28" ht="15">
      <c r="B28" s="47"/>
    </row>
    <row r="29" ht="15">
      <c r="B29" s="47"/>
    </row>
    <row r="30" ht="15">
      <c r="B30" s="47"/>
    </row>
    <row r="31" ht="15">
      <c r="B31" s="47"/>
    </row>
    <row r="32" ht="15">
      <c r="B32" s="47"/>
    </row>
    <row r="33" ht="15">
      <c r="B33" s="47"/>
    </row>
  </sheetData>
  <sheetProtection/>
  <mergeCells count="5">
    <mergeCell ref="C4:D4"/>
    <mergeCell ref="B7:Y7"/>
    <mergeCell ref="B6:Y6"/>
    <mergeCell ref="B16:Y16"/>
    <mergeCell ref="B1:Y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2020-02-13T09:42:02Z</cp:lastPrinted>
  <dcterms:created xsi:type="dcterms:W3CDTF">2011-05-01T09:55:58Z</dcterms:created>
  <dcterms:modified xsi:type="dcterms:W3CDTF">2023-12-25T10:58:38Z</dcterms:modified>
  <cp:category/>
  <cp:version/>
  <cp:contentType/>
  <cp:contentStatus/>
</cp:coreProperties>
</file>